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'Дашборд'!C68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'Дашборд'!$A$69:$A$98</f>
            </numRef>
          </cat>
          <val>
            <numRef>
              <f>'Дашборд'!$C$69:$C$98</f>
            </numRef>
          </val>
        </ser>
        <ser>
          <idx val="1"/>
          <order val="1"/>
          <tx>
            <strRef>
              <f>'Дашборд'!D68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'Дашборд'!$A$69:$A$98</f>
            </numRef>
          </cat>
          <val>
            <numRef>
              <f>'Дашборд'!$D$69:$D$98</f>
            </numRef>
          </val>
        </ser>
        <ser>
          <idx val="2"/>
          <order val="2"/>
          <tx>
            <strRef>
              <f>'Дашборд'!E68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'Дашборд'!$A$69:$A$98</f>
            </numRef>
          </cat>
          <val>
            <numRef>
              <f>'Дашборд'!$E$69:$E$98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55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19.06.2026</t>
        </is>
      </c>
    </row>
    <row r="2">
      <c r="E2" t="inlineStr">
        <is>
          <t>Период: 01.06.2026 - 19.06.2026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(01.06 - 07.06)</t>
        </is>
      </c>
      <c r="O3" s="3" t="inlineStr">
        <is>
          <t>Неделя 2 (08.06 - 14.06)</t>
        </is>
      </c>
      <c r="Y3" s="3" t="inlineStr">
        <is>
          <t>Неделя 3 (15.06 - 21.06)</t>
        </is>
      </c>
      <c r="AI3" s="3" t="inlineStr">
        <is>
          <t>Неделя 4 (22.06 - 28.06)</t>
        </is>
      </c>
      <c r="AS3" s="3" t="inlineStr">
        <is>
          <t>Неделя 5 (29.06 - 30.06)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2026-02-01</t>
        </is>
      </c>
      <c r="C6" s="8" t="inlineStr">
        <is>
          <t>ПТ</t>
        </is>
      </c>
      <c r="D6" s="8" t="inlineStr">
        <is>
          <t>Александрова Мария Александровна</t>
        </is>
      </c>
      <c r="E6" s="9" t="n">
        <v>5</v>
      </c>
      <c r="F6" s="10" t="n">
        <v>85</v>
      </c>
      <c r="G6" s="10" t="n">
        <v>0</v>
      </c>
      <c r="H6" s="10" t="n">
        <v>0</v>
      </c>
      <c r="I6" s="10" t="n">
        <v>90</v>
      </c>
      <c r="J6" s="10" t="n">
        <v>26.50226114477432</v>
      </c>
      <c r="K6" s="10">
        <f>I6-J6</f>
        <v/>
      </c>
      <c r="L6" s="10" t="n">
        <v>38241.25</v>
      </c>
      <c r="M6" s="10" t="n">
        <v>21793.43042112979</v>
      </c>
      <c r="N6" s="11">
        <f>L6-M6</f>
        <v/>
      </c>
      <c r="O6" s="9" t="n">
        <v>10</v>
      </c>
      <c r="P6" s="10" t="n">
        <v>51</v>
      </c>
      <c r="Q6" s="10" t="n">
        <v>0</v>
      </c>
      <c r="R6" s="10" t="n">
        <v>0</v>
      </c>
      <c r="S6" s="10" t="n">
        <v>61</v>
      </c>
      <c r="T6" s="10" t="n">
        <v>26.50226114477432</v>
      </c>
      <c r="U6" s="10">
        <f>S6-T6</f>
        <v/>
      </c>
      <c r="V6" s="10" t="n">
        <v>32125</v>
      </c>
      <c r="W6" s="10" t="n">
        <v>21793.43042112979</v>
      </c>
      <c r="X6" s="11">
        <f>V6-W6</f>
        <v/>
      </c>
      <c r="Y6" s="9" t="n">
        <v>4</v>
      </c>
      <c r="Z6" s="10" t="n">
        <v>9</v>
      </c>
      <c r="AA6" s="10" t="n">
        <v>0</v>
      </c>
      <c r="AB6" s="10" t="n">
        <v>0</v>
      </c>
      <c r="AC6" s="10" t="n">
        <v>13</v>
      </c>
      <c r="AD6" s="10" t="n">
        <v>26.50226114477432</v>
      </c>
      <c r="AE6" s="10">
        <f>AC6-AD6</f>
        <v/>
      </c>
      <c r="AF6" s="10" t="n">
        <v>12245</v>
      </c>
      <c r="AG6" s="10" t="n">
        <v>21793.43042112979</v>
      </c>
      <c r="AH6" s="11">
        <f>AF6-AG6</f>
        <v/>
      </c>
      <c r="AI6" s="9" t="n">
        <v>0</v>
      </c>
      <c r="AJ6" s="10" t="n">
        <v>0</v>
      </c>
      <c r="AK6" s="10" t="n">
        <v>0</v>
      </c>
      <c r="AL6" s="10" t="n">
        <v>0</v>
      </c>
      <c r="AM6" s="10" t="n">
        <v>0</v>
      </c>
      <c r="AN6" s="10" t="n">
        <v>26.50226114477432</v>
      </c>
      <c r="AO6" s="10">
        <f>AM6-AN6</f>
        <v/>
      </c>
      <c r="AP6" s="10" t="n">
        <v>0</v>
      </c>
      <c r="AQ6" s="10" t="n">
        <v>21793.43042112979</v>
      </c>
      <c r="AR6" s="11">
        <f>AP6-AQ6</f>
        <v/>
      </c>
      <c r="AS6" s="9" t="n">
        <v>0</v>
      </c>
      <c r="AT6" s="10" t="n">
        <v>0</v>
      </c>
      <c r="AU6" s="10" t="n">
        <v>0</v>
      </c>
      <c r="AV6" s="10" t="n">
        <v>0</v>
      </c>
      <c r="AW6" s="10" t="n">
        <v>0</v>
      </c>
      <c r="AX6" s="10" t="n">
        <v>8.990955420902754</v>
      </c>
      <c r="AY6" s="10">
        <f>AW6-AX6</f>
        <v/>
      </c>
      <c r="AZ6" s="10" t="n">
        <v>0</v>
      </c>
      <c r="BA6" s="10" t="n">
        <v>7126.278315480839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IFERROR(BH6/19*30,0)</f>
        <v/>
      </c>
    </row>
    <row r="7">
      <c r="A7" s="8" t="n">
        <v>2</v>
      </c>
      <c r="B7" s="8" t="inlineStr">
        <is>
          <t>2026-02-01</t>
        </is>
      </c>
      <c r="C7" s="8" t="inlineStr">
        <is>
          <t>ПТ</t>
        </is>
      </c>
      <c r="D7" s="8" t="inlineStr">
        <is>
          <t>Букина Маргарита Александровна</t>
        </is>
      </c>
      <c r="E7" s="9" t="n">
        <v>10</v>
      </c>
      <c r="F7" s="10" t="n">
        <v>19</v>
      </c>
      <c r="G7" s="10" t="n">
        <v>0</v>
      </c>
      <c r="H7" s="10" t="n">
        <v>0</v>
      </c>
      <c r="I7" s="10" t="n">
        <v>29</v>
      </c>
      <c r="J7" s="10" t="n">
        <v>23.27589891845397</v>
      </c>
      <c r="K7" s="10">
        <f>I7-J7</f>
        <v/>
      </c>
      <c r="L7" s="10" t="n">
        <v>22827.25</v>
      </c>
      <c r="M7" s="10" t="n">
        <v>28842.20696242839</v>
      </c>
      <c r="N7" s="11">
        <f>L7-M7</f>
        <v/>
      </c>
      <c r="O7" s="9" t="n">
        <v>18</v>
      </c>
      <c r="P7" s="10" t="n">
        <v>18</v>
      </c>
      <c r="Q7" s="10" t="n">
        <v>0</v>
      </c>
      <c r="R7" s="10" t="n">
        <v>0</v>
      </c>
      <c r="S7" s="10" t="n">
        <v>36</v>
      </c>
      <c r="T7" s="10" t="n">
        <v>23.27589891845397</v>
      </c>
      <c r="U7" s="10">
        <f>S7-T7</f>
        <v/>
      </c>
      <c r="V7" s="10" t="n">
        <v>35412.5</v>
      </c>
      <c r="W7" s="10" t="n">
        <v>28842.20696242839</v>
      </c>
      <c r="X7" s="11">
        <f>V7-W7</f>
        <v/>
      </c>
      <c r="Y7" s="9" t="n">
        <v>20</v>
      </c>
      <c r="Z7" s="10" t="n">
        <v>25</v>
      </c>
      <c r="AA7" s="10" t="n">
        <v>0</v>
      </c>
      <c r="AB7" s="10" t="n">
        <v>0</v>
      </c>
      <c r="AC7" s="10" t="n">
        <v>45</v>
      </c>
      <c r="AD7" s="10" t="n">
        <v>23.27589891845397</v>
      </c>
      <c r="AE7" s="10">
        <f>AC7-AD7</f>
        <v/>
      </c>
      <c r="AF7" s="10" t="n">
        <v>40163.75</v>
      </c>
      <c r="AG7" s="10" t="n">
        <v>28842.20696242839</v>
      </c>
      <c r="AH7" s="11">
        <f>AF7-AG7</f>
        <v/>
      </c>
      <c r="AI7" s="9" t="n">
        <v>0</v>
      </c>
      <c r="AJ7" s="10" t="n">
        <v>0</v>
      </c>
      <c r="AK7" s="10" t="n">
        <v>0</v>
      </c>
      <c r="AL7" s="10" t="n">
        <v>0</v>
      </c>
      <c r="AM7" s="10" t="n">
        <v>0</v>
      </c>
      <c r="AN7" s="10" t="n">
        <v>23.27589891845397</v>
      </c>
      <c r="AO7" s="10">
        <f>AM7-AN7</f>
        <v/>
      </c>
      <c r="AP7" s="10" t="n">
        <v>0</v>
      </c>
      <c r="AQ7" s="10" t="n">
        <v>28842.20696242839</v>
      </c>
      <c r="AR7" s="11">
        <f>AP7-AQ7</f>
        <v/>
      </c>
      <c r="AS7" s="9" t="n">
        <v>0</v>
      </c>
      <c r="AT7" s="10" t="n">
        <v>0</v>
      </c>
      <c r="AU7" s="10" t="n">
        <v>0</v>
      </c>
      <c r="AV7" s="10" t="n">
        <v>0</v>
      </c>
      <c r="AW7" s="10" t="n">
        <v>0</v>
      </c>
      <c r="AX7" s="10" t="n">
        <v>7.896404326184158</v>
      </c>
      <c r="AY7" s="10">
        <f>AW7-AX7</f>
        <v/>
      </c>
      <c r="AZ7" s="10" t="n">
        <v>0</v>
      </c>
      <c r="BA7" s="10" t="n">
        <v>9431.172150286411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IFERROR(BH7/19*30,0)</f>
        <v/>
      </c>
    </row>
    <row r="8">
      <c r="A8" s="8" t="n">
        <v>3</v>
      </c>
      <c r="B8" s="8" t="inlineStr">
        <is>
          <t>2026-02-01</t>
        </is>
      </c>
      <c r="C8" s="8" t="inlineStr">
        <is>
          <t>ПТ</t>
        </is>
      </c>
      <c r="D8" s="8" t="inlineStr">
        <is>
          <t>Глухова Мария Алексеевна</t>
        </is>
      </c>
      <c r="E8" s="9" t="n">
        <v>19</v>
      </c>
      <c r="F8" s="10" t="n">
        <v>32</v>
      </c>
      <c r="G8" s="10" t="n">
        <v>0</v>
      </c>
      <c r="H8" s="10" t="n">
        <v>0</v>
      </c>
      <c r="I8" s="10" t="n">
        <v>51</v>
      </c>
      <c r="J8" s="10" t="n">
        <v>28.34589670267166</v>
      </c>
      <c r="K8" s="10">
        <f>I8-J8</f>
        <v/>
      </c>
      <c r="L8" s="10" t="n">
        <v>41870.5</v>
      </c>
      <c r="M8" s="10" t="n">
        <v>28772.87473415332</v>
      </c>
      <c r="N8" s="11">
        <f>L8-M8</f>
        <v/>
      </c>
      <c r="O8" s="9" t="n">
        <v>13</v>
      </c>
      <c r="P8" s="10" t="n">
        <v>16</v>
      </c>
      <c r="Q8" s="10" t="n">
        <v>1</v>
      </c>
      <c r="R8" s="10" t="n">
        <v>0</v>
      </c>
      <c r="S8" s="10" t="n">
        <v>30</v>
      </c>
      <c r="T8" s="10" t="n">
        <v>28.34589670267166</v>
      </c>
      <c r="U8" s="10">
        <f>S8-T8</f>
        <v/>
      </c>
      <c r="V8" s="10" t="n">
        <v>25410.5</v>
      </c>
      <c r="W8" s="10" t="n">
        <v>28772.87473415332</v>
      </c>
      <c r="X8" s="11">
        <f>V8-W8</f>
        <v/>
      </c>
      <c r="Y8" s="9" t="n">
        <v>16</v>
      </c>
      <c r="Z8" s="10" t="n">
        <v>7</v>
      </c>
      <c r="AA8" s="10" t="n">
        <v>0</v>
      </c>
      <c r="AB8" s="10" t="n">
        <v>0</v>
      </c>
      <c r="AC8" s="10" t="n">
        <v>23</v>
      </c>
      <c r="AD8" s="10" t="n">
        <v>28.34589670267166</v>
      </c>
      <c r="AE8" s="10">
        <f>AC8-AD8</f>
        <v/>
      </c>
      <c r="AF8" s="10" t="n">
        <v>27978.5</v>
      </c>
      <c r="AG8" s="10" t="n">
        <v>28772.87473415332</v>
      </c>
      <c r="AH8" s="11">
        <f>AF8-AG8</f>
        <v/>
      </c>
      <c r="AI8" s="9" t="n">
        <v>0</v>
      </c>
      <c r="AJ8" s="10" t="n">
        <v>0</v>
      </c>
      <c r="AK8" s="10" t="n">
        <v>0</v>
      </c>
      <c r="AL8" s="10" t="n">
        <v>0</v>
      </c>
      <c r="AM8" s="10" t="n">
        <v>0</v>
      </c>
      <c r="AN8" s="10" t="n">
        <v>28.34589670267166</v>
      </c>
      <c r="AO8" s="10">
        <f>AM8-AN8</f>
        <v/>
      </c>
      <c r="AP8" s="10" t="n">
        <v>0</v>
      </c>
      <c r="AQ8" s="10" t="n">
        <v>28772.87473415332</v>
      </c>
      <c r="AR8" s="11">
        <f>AP8-AQ8</f>
        <v/>
      </c>
      <c r="AS8" s="9" t="n">
        <v>0</v>
      </c>
      <c r="AT8" s="10" t="n">
        <v>0</v>
      </c>
      <c r="AU8" s="10" t="n">
        <v>0</v>
      </c>
      <c r="AV8" s="10" t="n">
        <v>0</v>
      </c>
      <c r="AW8" s="10" t="n">
        <v>0</v>
      </c>
      <c r="AX8" s="10" t="n">
        <v>9.616413189313381</v>
      </c>
      <c r="AY8" s="10">
        <f>AW8-AX8</f>
        <v/>
      </c>
      <c r="AZ8" s="10" t="n">
        <v>0</v>
      </c>
      <c r="BA8" s="10" t="n">
        <v>9408.501063386684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IFERROR(BH8/19*30,0)</f>
        <v/>
      </c>
    </row>
    <row r="9">
      <c r="A9" s="8" t="n">
        <v>4</v>
      </c>
      <c r="B9" s="8" t="inlineStr">
        <is>
          <t>2026-02-01</t>
        </is>
      </c>
      <c r="C9" s="8" t="inlineStr">
        <is>
          <t>ПТ</t>
        </is>
      </c>
      <c r="D9" s="8" t="inlineStr">
        <is>
          <t>Гречман Владислав Андреевич</t>
        </is>
      </c>
      <c r="E9" s="9" t="n">
        <v>29</v>
      </c>
      <c r="F9" s="10" t="n">
        <v>22</v>
      </c>
      <c r="G9" s="10" t="n">
        <v>0</v>
      </c>
      <c r="H9" s="10" t="n">
        <v>0</v>
      </c>
      <c r="I9" s="10" t="n">
        <v>51</v>
      </c>
      <c r="J9" s="10" t="n">
        <v>33.64634893162653</v>
      </c>
      <c r="K9" s="10">
        <f>I9-J9</f>
        <v/>
      </c>
      <c r="L9" s="10" t="n">
        <v>54642.17</v>
      </c>
      <c r="M9" s="10" t="n">
        <v>35937.20498924371</v>
      </c>
      <c r="N9" s="11">
        <f>L9-M9</f>
        <v/>
      </c>
      <c r="O9" s="9" t="n">
        <v>24</v>
      </c>
      <c r="P9" s="10" t="n">
        <v>15</v>
      </c>
      <c r="Q9" s="10" t="n">
        <v>0</v>
      </c>
      <c r="R9" s="10" t="n">
        <v>0</v>
      </c>
      <c r="S9" s="10" t="n">
        <v>39</v>
      </c>
      <c r="T9" s="10" t="n">
        <v>33.64634893162653</v>
      </c>
      <c r="U9" s="10">
        <f>S9-T9</f>
        <v/>
      </c>
      <c r="V9" s="10" t="n">
        <v>42610.83</v>
      </c>
      <c r="W9" s="10" t="n">
        <v>35937.20498924371</v>
      </c>
      <c r="X9" s="11">
        <f>V9-W9</f>
        <v/>
      </c>
      <c r="Y9" s="9" t="n">
        <v>0</v>
      </c>
      <c r="Z9" s="10" t="n">
        <v>0</v>
      </c>
      <c r="AA9" s="10" t="n">
        <v>0</v>
      </c>
      <c r="AB9" s="10" t="n">
        <v>0</v>
      </c>
      <c r="AC9" s="10" t="n">
        <v>0</v>
      </c>
      <c r="AD9" s="10" t="n">
        <v>33.64634893162653</v>
      </c>
      <c r="AE9" s="10">
        <f>AC9-AD9</f>
        <v/>
      </c>
      <c r="AF9" s="10" t="n">
        <v>0</v>
      </c>
      <c r="AG9" s="10" t="n">
        <v>35937.20498924371</v>
      </c>
      <c r="AH9" s="11">
        <f>AF9-AG9</f>
        <v/>
      </c>
      <c r="AI9" s="9" t="n">
        <v>0</v>
      </c>
      <c r="AJ9" s="10" t="n">
        <v>0</v>
      </c>
      <c r="AK9" s="10" t="n">
        <v>0</v>
      </c>
      <c r="AL9" s="10" t="n">
        <v>0</v>
      </c>
      <c r="AM9" s="10" t="n">
        <v>0</v>
      </c>
      <c r="AN9" s="10" t="n">
        <v>33.64634893162653</v>
      </c>
      <c r="AO9" s="10">
        <f>AM9-AN9</f>
        <v/>
      </c>
      <c r="AP9" s="10" t="n">
        <v>0</v>
      </c>
      <c r="AQ9" s="10" t="n">
        <v>35937.20498924371</v>
      </c>
      <c r="AR9" s="11">
        <f>AP9-AQ9</f>
        <v/>
      </c>
      <c r="AS9" s="9" t="n">
        <v>0</v>
      </c>
      <c r="AT9" s="10" t="n">
        <v>0</v>
      </c>
      <c r="AU9" s="10" t="n">
        <v>0</v>
      </c>
      <c r="AV9" s="10" t="n">
        <v>0</v>
      </c>
      <c r="AW9" s="10" t="n">
        <v>0</v>
      </c>
      <c r="AX9" s="10" t="n">
        <v>11.41460427349393</v>
      </c>
      <c r="AY9" s="10">
        <f>AW9-AX9</f>
        <v/>
      </c>
      <c r="AZ9" s="10" t="n">
        <v>0</v>
      </c>
      <c r="BA9" s="10" t="n">
        <v>11751.18004302514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IFERROR(BH9/19*30,0)</f>
        <v/>
      </c>
    </row>
    <row r="10">
      <c r="A10" s="8" t="n">
        <v>5</v>
      </c>
      <c r="B10" s="8" t="inlineStr">
        <is>
          <t>2026-02-01</t>
        </is>
      </c>
      <c r="C10" s="8" t="inlineStr">
        <is>
          <t>ПТ</t>
        </is>
      </c>
      <c r="D10" s="8" t="inlineStr">
        <is>
          <t>Дедюхина Алина Семеновна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2.30454444737168</v>
      </c>
      <c r="K10" s="10">
        <f>I10-J10</f>
        <v/>
      </c>
      <c r="L10" s="10" t="n">
        <v>0</v>
      </c>
      <c r="M10" s="10" t="n">
        <v>1432.866051018077</v>
      </c>
      <c r="N10" s="11">
        <f>L10-M10</f>
        <v/>
      </c>
      <c r="O10" s="9" t="n">
        <v>0</v>
      </c>
      <c r="P10" s="10" t="n">
        <v>0</v>
      </c>
      <c r="Q10" s="10" t="n">
        <v>0</v>
      </c>
      <c r="R10" s="10" t="n">
        <v>0</v>
      </c>
      <c r="S10" s="10" t="n">
        <v>0</v>
      </c>
      <c r="T10" s="10" t="n">
        <v>2.30454444737168</v>
      </c>
      <c r="U10" s="10">
        <f>S10-T10</f>
        <v/>
      </c>
      <c r="V10" s="10" t="n">
        <v>0</v>
      </c>
      <c r="W10" s="10" t="n">
        <v>1432.866051018077</v>
      </c>
      <c r="X10" s="11">
        <f>V10-W10</f>
        <v/>
      </c>
      <c r="Y10" s="9" t="n">
        <v>0</v>
      </c>
      <c r="Z10" s="10" t="n">
        <v>0</v>
      </c>
      <c r="AA10" s="10" t="n">
        <v>0</v>
      </c>
      <c r="AB10" s="10" t="n">
        <v>0</v>
      </c>
      <c r="AC10" s="10" t="n">
        <v>0</v>
      </c>
      <c r="AD10" s="10" t="n">
        <v>2.30454444737168</v>
      </c>
      <c r="AE10" s="10">
        <f>AC10-AD10</f>
        <v/>
      </c>
      <c r="AF10" s="10" t="n">
        <v>0</v>
      </c>
      <c r="AG10" s="10" t="n">
        <v>1432.866051018077</v>
      </c>
      <c r="AH10" s="11">
        <f>AF10-AG10</f>
        <v/>
      </c>
      <c r="AI10" s="9" t="n">
        <v>0</v>
      </c>
      <c r="AJ10" s="10" t="n">
        <v>0</v>
      </c>
      <c r="AK10" s="10" t="n">
        <v>0</v>
      </c>
      <c r="AL10" s="10" t="n">
        <v>0</v>
      </c>
      <c r="AM10" s="10" t="n">
        <v>0</v>
      </c>
      <c r="AN10" s="10" t="n">
        <v>2.30454444737168</v>
      </c>
      <c r="AO10" s="10">
        <f>AM10-AN10</f>
        <v/>
      </c>
      <c r="AP10" s="10" t="n">
        <v>0</v>
      </c>
      <c r="AQ10" s="10" t="n">
        <v>1432.866051018077</v>
      </c>
      <c r="AR10" s="11">
        <f>AP10-AQ10</f>
        <v/>
      </c>
      <c r="AS10" s="9" t="n">
        <v>0</v>
      </c>
      <c r="AT10" s="10" t="n">
        <v>0</v>
      </c>
      <c r="AU10" s="10" t="n">
        <v>0</v>
      </c>
      <c r="AV10" s="10" t="n">
        <v>0</v>
      </c>
      <c r="AW10" s="10" t="n">
        <v>0</v>
      </c>
      <c r="AX10" s="10" t="n">
        <v>0.781822210513283</v>
      </c>
      <c r="AY10" s="10">
        <f>AW10-AX10</f>
        <v/>
      </c>
      <c r="AZ10" s="10" t="n">
        <v>0</v>
      </c>
      <c r="BA10" s="10" t="n">
        <v>468.5357959276903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IFERROR(BH10/19*30,0)</f>
        <v/>
      </c>
    </row>
    <row r="11">
      <c r="A11" s="8" t="n">
        <v>6</v>
      </c>
      <c r="B11" s="8" t="inlineStr">
        <is>
          <t>2026-02-01</t>
        </is>
      </c>
      <c r="C11" s="8" t="inlineStr">
        <is>
          <t>ПТ</t>
        </is>
      </c>
      <c r="D11" s="8" t="inlineStr">
        <is>
          <t>Кокорин Александр Борисович</t>
        </is>
      </c>
      <c r="E11" s="9" t="n">
        <v>0</v>
      </c>
      <c r="F11" s="10" t="n">
        <v>24</v>
      </c>
      <c r="G11" s="10" t="n">
        <v>0</v>
      </c>
      <c r="H11" s="10" t="n">
        <v>0</v>
      </c>
      <c r="I11" s="10" t="n">
        <v>24</v>
      </c>
      <c r="J11" s="10" t="n">
        <v>3.917725560531856</v>
      </c>
      <c r="K11" s="10">
        <f>I11-J11</f>
        <v/>
      </c>
      <c r="L11" s="10" t="n">
        <v>7200</v>
      </c>
      <c r="M11" s="10" t="n">
        <v>5870.128660622445</v>
      </c>
      <c r="N11" s="11">
        <f>L11-M11</f>
        <v/>
      </c>
      <c r="O11" s="9" t="n">
        <v>0</v>
      </c>
      <c r="P11" s="10" t="n">
        <v>18</v>
      </c>
      <c r="Q11" s="10" t="n">
        <v>0</v>
      </c>
      <c r="R11" s="10" t="n">
        <v>0</v>
      </c>
      <c r="S11" s="10" t="n">
        <v>18</v>
      </c>
      <c r="T11" s="10" t="n">
        <v>3.917725560531856</v>
      </c>
      <c r="U11" s="10">
        <f>S11-T11</f>
        <v/>
      </c>
      <c r="V11" s="10" t="n">
        <v>5400</v>
      </c>
      <c r="W11" s="10" t="n">
        <v>5870.128660622445</v>
      </c>
      <c r="X11" s="11">
        <f>V11-W11</f>
        <v/>
      </c>
      <c r="Y11" s="9" t="n">
        <v>1</v>
      </c>
      <c r="Z11" s="10" t="n">
        <v>0</v>
      </c>
      <c r="AA11" s="10" t="n">
        <v>0</v>
      </c>
      <c r="AB11" s="10" t="n">
        <v>0</v>
      </c>
      <c r="AC11" s="10" t="n">
        <v>1</v>
      </c>
      <c r="AD11" s="10" t="n">
        <v>3.917725560531856</v>
      </c>
      <c r="AE11" s="10">
        <f>AC11-AD11</f>
        <v/>
      </c>
      <c r="AF11" s="10" t="n">
        <v>1372.5</v>
      </c>
      <c r="AG11" s="10" t="n">
        <v>5870.128660622445</v>
      </c>
      <c r="AH11" s="11">
        <f>AF11-AG11</f>
        <v/>
      </c>
      <c r="AI11" s="9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3.917725560531856</v>
      </c>
      <c r="AO11" s="10">
        <f>AM11-AN11</f>
        <v/>
      </c>
      <c r="AP11" s="10" t="n">
        <v>0</v>
      </c>
      <c r="AQ11" s="10" t="n">
        <v>5870.128660622445</v>
      </c>
      <c r="AR11" s="11">
        <f>AP11-AQ11</f>
        <v/>
      </c>
      <c r="AS11" s="9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1.329097757872581</v>
      </c>
      <c r="AY11" s="10">
        <f>AW11-AX11</f>
        <v/>
      </c>
      <c r="AZ11" s="10" t="n">
        <v>0</v>
      </c>
      <c r="BA11" s="10" t="n">
        <v>1919.485357510215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IFERROR(BH11/19*30,0)</f>
        <v/>
      </c>
    </row>
    <row r="12">
      <c r="A12" s="8" t="n">
        <v>7</v>
      </c>
      <c r="B12" s="8" t="inlineStr">
        <is>
          <t>2026-02-01</t>
        </is>
      </c>
      <c r="C12" s="8" t="inlineStr">
        <is>
          <t>ПТ</t>
        </is>
      </c>
      <c r="D12" s="8" t="inlineStr">
        <is>
          <t>Пикулев Александр Николаевич</t>
        </is>
      </c>
      <c r="E12" s="9" t="n">
        <v>14</v>
      </c>
      <c r="F12" s="10" t="n">
        <v>0</v>
      </c>
      <c r="G12" s="10" t="n">
        <v>0</v>
      </c>
      <c r="H12" s="10" t="n">
        <v>0</v>
      </c>
      <c r="I12" s="10" t="n">
        <v>14</v>
      </c>
      <c r="J12" s="10" t="n">
        <v>13.59681223949291</v>
      </c>
      <c r="K12" s="10">
        <f>I12-J12</f>
        <v/>
      </c>
      <c r="L12" s="10" t="n">
        <v>19850</v>
      </c>
      <c r="M12" s="10" t="n">
        <v>18696.59089151007</v>
      </c>
      <c r="N12" s="11">
        <f>L12-M12</f>
        <v/>
      </c>
      <c r="O12" s="9" t="n">
        <v>16</v>
      </c>
      <c r="P12" s="10" t="n">
        <v>0</v>
      </c>
      <c r="Q12" s="10" t="n">
        <v>0</v>
      </c>
      <c r="R12" s="10" t="n">
        <v>0</v>
      </c>
      <c r="S12" s="10" t="n">
        <v>16</v>
      </c>
      <c r="T12" s="10" t="n">
        <v>13.59681223949291</v>
      </c>
      <c r="U12" s="10">
        <f>S12-T12</f>
        <v/>
      </c>
      <c r="V12" s="10" t="n">
        <v>25047.5</v>
      </c>
      <c r="W12" s="10" t="n">
        <v>18696.59089151007</v>
      </c>
      <c r="X12" s="11">
        <f>V12-W12</f>
        <v/>
      </c>
      <c r="Y12" s="9" t="n">
        <v>0</v>
      </c>
      <c r="Z12" s="10" t="n">
        <v>0</v>
      </c>
      <c r="AA12" s="10" t="n">
        <v>0</v>
      </c>
      <c r="AB12" s="10" t="n">
        <v>0</v>
      </c>
      <c r="AC12" s="10" t="n">
        <v>0</v>
      </c>
      <c r="AD12" s="10" t="n">
        <v>13.59681223949291</v>
      </c>
      <c r="AE12" s="10">
        <f>AC12-AD12</f>
        <v/>
      </c>
      <c r="AF12" s="10" t="n">
        <v>0</v>
      </c>
      <c r="AG12" s="10" t="n">
        <v>18696.59089151007</v>
      </c>
      <c r="AH12" s="11">
        <f>AF12-AG12</f>
        <v/>
      </c>
      <c r="AI12" s="9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13.59681223949291</v>
      </c>
      <c r="AO12" s="10">
        <f>AM12-AN12</f>
        <v/>
      </c>
      <c r="AP12" s="10" t="n">
        <v>0</v>
      </c>
      <c r="AQ12" s="10" t="n">
        <v>18696.59089151007</v>
      </c>
      <c r="AR12" s="11">
        <f>AP12-AQ12</f>
        <v/>
      </c>
      <c r="AS12" s="9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4.612751042028369</v>
      </c>
      <c r="AY12" s="10">
        <f>AW12-AX12</f>
        <v/>
      </c>
      <c r="AZ12" s="10" t="n">
        <v>0</v>
      </c>
      <c r="BA12" s="10" t="n">
        <v>6113.636433959701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IFERROR(BH12/19*30,0)</f>
        <v/>
      </c>
    </row>
    <row r="13">
      <c r="A13" s="8" t="n">
        <v>8</v>
      </c>
      <c r="B13" s="8" t="inlineStr">
        <is>
          <t>2026-02-01</t>
        </is>
      </c>
      <c r="C13" s="8" t="inlineStr">
        <is>
          <t>ПТ</t>
        </is>
      </c>
      <c r="D13" s="8" t="inlineStr">
        <is>
          <t>Семынина Нина Денисовна</t>
        </is>
      </c>
      <c r="E13" s="9" t="n">
        <v>20</v>
      </c>
      <c r="F13" s="10" t="n">
        <v>8</v>
      </c>
      <c r="G13" s="10" t="n">
        <v>0</v>
      </c>
      <c r="H13" s="10" t="n">
        <v>0</v>
      </c>
      <c r="I13" s="10" t="n">
        <v>28</v>
      </c>
      <c r="J13" s="10" t="n">
        <v>30.18953226056901</v>
      </c>
      <c r="K13" s="10">
        <f>I13-J13</f>
        <v/>
      </c>
      <c r="L13" s="10" t="n">
        <v>31355.25</v>
      </c>
      <c r="M13" s="10" t="n">
        <v>29674.19370172921</v>
      </c>
      <c r="N13" s="11">
        <f>L13-M13</f>
        <v/>
      </c>
      <c r="O13" s="9" t="n">
        <v>19</v>
      </c>
      <c r="P13" s="10" t="n">
        <v>7</v>
      </c>
      <c r="Q13" s="10" t="n">
        <v>0</v>
      </c>
      <c r="R13" s="10" t="n">
        <v>0</v>
      </c>
      <c r="S13" s="10" t="n">
        <v>26</v>
      </c>
      <c r="T13" s="10" t="n">
        <v>30.18953226056901</v>
      </c>
      <c r="U13" s="10">
        <f>S13-T13</f>
        <v/>
      </c>
      <c r="V13" s="10" t="n">
        <v>29290.25</v>
      </c>
      <c r="W13" s="10" t="n">
        <v>29674.19370172921</v>
      </c>
      <c r="X13" s="11">
        <f>V13-W13</f>
        <v/>
      </c>
      <c r="Y13" s="9" t="n">
        <v>9</v>
      </c>
      <c r="Z13" s="10" t="n">
        <v>9</v>
      </c>
      <c r="AA13" s="10" t="n">
        <v>0</v>
      </c>
      <c r="AB13" s="10" t="n">
        <v>0</v>
      </c>
      <c r="AC13" s="10" t="n">
        <v>18</v>
      </c>
      <c r="AD13" s="10" t="n">
        <v>30.18953226056901</v>
      </c>
      <c r="AE13" s="10">
        <f>AC13-AD13</f>
        <v/>
      </c>
      <c r="AF13" s="10" t="n">
        <v>16762.75</v>
      </c>
      <c r="AG13" s="10" t="n">
        <v>29674.19370172921</v>
      </c>
      <c r="AH13" s="11">
        <f>AF13-AG13</f>
        <v/>
      </c>
      <c r="AI13" s="9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30.18953226056901</v>
      </c>
      <c r="AO13" s="10">
        <f>AM13-AN13</f>
        <v/>
      </c>
      <c r="AP13" s="10" t="n">
        <v>0</v>
      </c>
      <c r="AQ13" s="10" t="n">
        <v>29674.19370172921</v>
      </c>
      <c r="AR13" s="11">
        <f>AP13-AQ13</f>
        <v/>
      </c>
      <c r="AS13" s="9" t="n">
        <v>0</v>
      </c>
      <c r="AT13" s="10" t="n">
        <v>0</v>
      </c>
      <c r="AU13" s="10" t="n">
        <v>0</v>
      </c>
      <c r="AV13" s="10" t="n">
        <v>0</v>
      </c>
      <c r="AW13" s="10" t="n">
        <v>0</v>
      </c>
      <c r="AX13" s="10" t="n">
        <v>10.24187095772401</v>
      </c>
      <c r="AY13" s="10">
        <f>AW13-AX13</f>
        <v/>
      </c>
      <c r="AZ13" s="10" t="n">
        <v>0</v>
      </c>
      <c r="BA13" s="10" t="n">
        <v>9703.225193083135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IFERROR(BH13/19*30,0)</f>
        <v/>
      </c>
    </row>
    <row r="14">
      <c r="A14" s="8" t="n">
        <v>9</v>
      </c>
      <c r="B14" s="8" t="inlineStr">
        <is>
          <t>2026-02-01</t>
        </is>
      </c>
      <c r="C14" s="8" t="inlineStr">
        <is>
          <t>ПТ</t>
        </is>
      </c>
      <c r="D14" s="8" t="inlineStr">
        <is>
          <t>Холмогорова Кристина Ивановна</t>
        </is>
      </c>
      <c r="E14" s="9" t="n">
        <v>20</v>
      </c>
      <c r="F14" s="10" t="n">
        <v>0</v>
      </c>
      <c r="G14" s="10" t="n">
        <v>1</v>
      </c>
      <c r="H14" s="10" t="n">
        <v>0</v>
      </c>
      <c r="I14" s="10" t="n">
        <v>21</v>
      </c>
      <c r="J14" s="10" t="n">
        <v>53.92634006849731</v>
      </c>
      <c r="K14" s="10">
        <f>I14-J14</f>
        <v/>
      </c>
      <c r="L14" s="10" t="n">
        <v>30307.5</v>
      </c>
      <c r="M14" s="10" t="n">
        <v>36977.18841336973</v>
      </c>
      <c r="N14" s="11">
        <f>L14-M14</f>
        <v/>
      </c>
      <c r="O14" s="9" t="n">
        <v>14</v>
      </c>
      <c r="P14" s="10" t="n">
        <v>9</v>
      </c>
      <c r="Q14" s="10" t="n">
        <v>0</v>
      </c>
      <c r="R14" s="10" t="n">
        <v>0</v>
      </c>
      <c r="S14" s="10" t="n">
        <v>23</v>
      </c>
      <c r="T14" s="10" t="n">
        <v>53.92634006849731</v>
      </c>
      <c r="U14" s="10">
        <f>S14-T14</f>
        <v/>
      </c>
      <c r="V14" s="10" t="n">
        <v>23963.25</v>
      </c>
      <c r="W14" s="10" t="n">
        <v>36977.18841336973</v>
      </c>
      <c r="X14" s="11">
        <f>V14-W14</f>
        <v/>
      </c>
      <c r="Y14" s="9" t="n">
        <v>17</v>
      </c>
      <c r="Z14" s="10" t="n">
        <v>0</v>
      </c>
      <c r="AA14" s="10" t="n">
        <v>0</v>
      </c>
      <c r="AB14" s="10" t="n">
        <v>0</v>
      </c>
      <c r="AC14" s="10" t="n">
        <v>17</v>
      </c>
      <c r="AD14" s="10" t="n">
        <v>53.92634006849731</v>
      </c>
      <c r="AE14" s="10">
        <f>AC14-AD14</f>
        <v/>
      </c>
      <c r="AF14" s="10" t="n">
        <v>24055.75</v>
      </c>
      <c r="AG14" s="10" t="n">
        <v>36977.18841336973</v>
      </c>
      <c r="AH14" s="11">
        <f>AF14-AG14</f>
        <v/>
      </c>
      <c r="AI14" s="9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53.92634006849731</v>
      </c>
      <c r="AO14" s="10">
        <f>AM14-AN14</f>
        <v/>
      </c>
      <c r="AP14" s="10" t="n">
        <v>0</v>
      </c>
      <c r="AQ14" s="10" t="n">
        <v>36977.18841336973</v>
      </c>
      <c r="AR14" s="11">
        <f>AP14-AQ14</f>
        <v/>
      </c>
      <c r="AS14" s="9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18.29463972601082</v>
      </c>
      <c r="AY14" s="10">
        <f>AW14-AX14</f>
        <v/>
      </c>
      <c r="AZ14" s="10" t="n">
        <v>0</v>
      </c>
      <c r="BA14" s="10" t="n">
        <v>12091.24634652104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IFERROR(BH14/19*30,0)</f>
        <v/>
      </c>
    </row>
    <row r="15">
      <c r="A15" s="7" t="n"/>
      <c r="B15" s="7" t="n"/>
      <c r="C15" s="7" t="n"/>
      <c r="D15" s="7" t="inlineStr">
        <is>
          <t>Итого БАССЕЙН</t>
        </is>
      </c>
      <c r="E15" s="12">
        <f>SUM(E6:E14)</f>
        <v/>
      </c>
      <c r="F15" s="13">
        <f>SUM(F6:F14)</f>
        <v/>
      </c>
      <c r="G15" s="13">
        <f>SUM(G6:G14)</f>
        <v/>
      </c>
      <c r="H15" s="13">
        <f>SUM(H6:H14)</f>
        <v/>
      </c>
      <c r="I15" s="13">
        <f>SUM(I6:I14)</f>
        <v/>
      </c>
      <c r="J15" s="13">
        <f>SUM(J6:J14)</f>
        <v/>
      </c>
      <c r="K15" s="13">
        <f>SUM(K6:K14)</f>
        <v/>
      </c>
      <c r="L15" s="13">
        <f>SUM(L6:L14)</f>
        <v/>
      </c>
      <c r="M15" s="13">
        <f>SUM(M6:M14)</f>
        <v/>
      </c>
      <c r="N15" s="14">
        <f>SUM(N6:N14)</f>
        <v/>
      </c>
      <c r="O15" s="12">
        <f>SUM(O6:O14)</f>
        <v/>
      </c>
      <c r="P15" s="13">
        <f>SUM(P6:P14)</f>
        <v/>
      </c>
      <c r="Q15" s="13">
        <f>SUM(Q6:Q14)</f>
        <v/>
      </c>
      <c r="R15" s="13">
        <f>SUM(R6:R14)</f>
        <v/>
      </c>
      <c r="S15" s="13">
        <f>SUM(S6:S14)</f>
        <v/>
      </c>
      <c r="T15" s="13">
        <f>SUM(T6:T14)</f>
        <v/>
      </c>
      <c r="U15" s="13">
        <f>SUM(U6:U14)</f>
        <v/>
      </c>
      <c r="V15" s="13">
        <f>SUM(V6:V14)</f>
        <v/>
      </c>
      <c r="W15" s="13">
        <f>SUM(W6:W14)</f>
        <v/>
      </c>
      <c r="X15" s="14">
        <f>SUM(X6:X14)</f>
        <v/>
      </c>
      <c r="Y15" s="12">
        <f>SUM(Y6:Y14)</f>
        <v/>
      </c>
      <c r="Z15" s="13">
        <f>SUM(Z6:Z14)</f>
        <v/>
      </c>
      <c r="AA15" s="13">
        <f>SUM(AA6:AA14)</f>
        <v/>
      </c>
      <c r="AB15" s="13">
        <f>SUM(AB6:AB14)</f>
        <v/>
      </c>
      <c r="AC15" s="13">
        <f>SUM(AC6:AC14)</f>
        <v/>
      </c>
      <c r="AD15" s="13">
        <f>SUM(AD6:AD14)</f>
        <v/>
      </c>
      <c r="AE15" s="13">
        <f>SUM(AE6:AE14)</f>
        <v/>
      </c>
      <c r="AF15" s="13">
        <f>SUM(AF6:AF14)</f>
        <v/>
      </c>
      <c r="AG15" s="13">
        <f>SUM(AG6:AG14)</f>
        <v/>
      </c>
      <c r="AH15" s="14">
        <f>SUM(AH6:AH14)</f>
        <v/>
      </c>
      <c r="AI15" s="12">
        <f>SUM(AI6:AI14)</f>
        <v/>
      </c>
      <c r="AJ15" s="13">
        <f>SUM(AJ6:AJ14)</f>
        <v/>
      </c>
      <c r="AK15" s="13">
        <f>SUM(AK6:AK14)</f>
        <v/>
      </c>
      <c r="AL15" s="13">
        <f>SUM(AL6:AL14)</f>
        <v/>
      </c>
      <c r="AM15" s="13">
        <f>SUM(AM6:AM14)</f>
        <v/>
      </c>
      <c r="AN15" s="13">
        <f>SUM(AN6:AN14)</f>
        <v/>
      </c>
      <c r="AO15" s="13">
        <f>SUM(AO6:AO14)</f>
        <v/>
      </c>
      <c r="AP15" s="13">
        <f>SUM(AP6:AP14)</f>
        <v/>
      </c>
      <c r="AQ15" s="13">
        <f>SUM(AQ6:AQ14)</f>
        <v/>
      </c>
      <c r="AR15" s="14">
        <f>SUM(AR6:AR14)</f>
        <v/>
      </c>
      <c r="AS15" s="12">
        <f>SUM(AS6:AS14)</f>
        <v/>
      </c>
      <c r="AT15" s="13">
        <f>SUM(AT6:AT14)</f>
        <v/>
      </c>
      <c r="AU15" s="13">
        <f>SUM(AU6:AU14)</f>
        <v/>
      </c>
      <c r="AV15" s="13">
        <f>SUM(AV6:AV14)</f>
        <v/>
      </c>
      <c r="AW15" s="13">
        <f>SUM(AW6:AW14)</f>
        <v/>
      </c>
      <c r="AX15" s="13">
        <f>SUM(AX6:AX14)</f>
        <v/>
      </c>
      <c r="AY15" s="13">
        <f>SUM(AY6:AY14)</f>
        <v/>
      </c>
      <c r="AZ15" s="13">
        <f>SUM(AZ6:AZ14)</f>
        <v/>
      </c>
      <c r="BA15" s="13">
        <f>SUM(BA6:BA14)</f>
        <v/>
      </c>
      <c r="BB15" s="14">
        <f>SUM(BB6:BB14)</f>
        <v/>
      </c>
      <c r="BC15" s="7">
        <f>SUM(BC6:BC14)</f>
        <v/>
      </c>
      <c r="BD15" s="13">
        <f>SUM(BD6:BD14)</f>
        <v/>
      </c>
      <c r="BE15" s="13">
        <f>SUM(BE6:BE14)</f>
        <v/>
      </c>
      <c r="BF15" s="13">
        <f>BE15-BD15</f>
        <v/>
      </c>
      <c r="BG15" s="13">
        <f>SUM(BG6:BG14)</f>
        <v/>
      </c>
      <c r="BH15" s="13">
        <f>SUM(BH6:BH14)</f>
        <v/>
      </c>
      <c r="BI15" s="13">
        <f>BH15-BG15</f>
        <v/>
      </c>
      <c r="BJ15" s="13">
        <f>IFERROR(BH15/19*30,0)</f>
        <v/>
      </c>
    </row>
    <row r="17">
      <c r="A17" s="7" t="n"/>
      <c r="B17" s="7" t="n"/>
      <c r="C17" s="7" t="n"/>
      <c r="D17" s="7" t="inlineStr">
        <is>
          <t>ТРЕНАЖЕРНЫЙ ЗАЛ</t>
        </is>
      </c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  <c r="AA17" s="7" t="n"/>
      <c r="AB17" s="7" t="n"/>
      <c r="AC17" s="7" t="n"/>
      <c r="AD17" s="7" t="n"/>
      <c r="AE17" s="7" t="n"/>
      <c r="AF17" s="7" t="n"/>
      <c r="AG17" s="7" t="n"/>
      <c r="AH17" s="7" t="n"/>
      <c r="AI17" s="7" t="n"/>
      <c r="AJ17" s="7" t="n"/>
      <c r="AK17" s="7" t="n"/>
      <c r="AL17" s="7" t="n"/>
      <c r="AM17" s="7" t="n"/>
      <c r="AN17" s="7" t="n"/>
      <c r="AO17" s="7" t="n"/>
      <c r="AP17" s="7" t="n"/>
      <c r="AQ17" s="7" t="n"/>
      <c r="AR17" s="7" t="n"/>
      <c r="AS17" s="7" t="n"/>
      <c r="AT17" s="7" t="n"/>
      <c r="AU17" s="7" t="n"/>
      <c r="AV17" s="7" t="n"/>
      <c r="AW17" s="7" t="n"/>
      <c r="AX17" s="7" t="n"/>
      <c r="AY17" s="7" t="n"/>
      <c r="AZ17" s="7" t="n"/>
      <c r="BA17" s="7" t="n"/>
      <c r="BB17" s="7" t="n"/>
      <c r="BC17" s="7" t="n"/>
      <c r="BD17" s="7" t="n"/>
      <c r="BE17" s="7" t="n"/>
      <c r="BF17" s="7" t="n"/>
      <c r="BG17" s="7" t="n"/>
      <c r="BH17" s="7" t="n"/>
      <c r="BI17" s="7" t="n"/>
      <c r="BJ17" s="7" t="n"/>
    </row>
    <row r="18">
      <c r="A18" s="8" t="n">
        <v>10</v>
      </c>
      <c r="B18" s="8" t="inlineStr">
        <is>
          <t>2026-02-01</t>
        </is>
      </c>
      <c r="C18" s="8" t="inlineStr">
        <is>
          <t>ПТ</t>
        </is>
      </c>
      <c r="D18" s="8" t="inlineStr">
        <is>
          <t>Борисова Маргарита Петровна</t>
        </is>
      </c>
      <c r="E18" s="9" t="n">
        <v>8</v>
      </c>
      <c r="F18" s="10" t="n">
        <v>0</v>
      </c>
      <c r="G18" s="10" t="n">
        <v>0</v>
      </c>
      <c r="H18" s="10" t="n">
        <v>0</v>
      </c>
      <c r="I18" s="10" t="n">
        <v>8</v>
      </c>
      <c r="J18" s="10" t="n">
        <v>7.144087786852208</v>
      </c>
      <c r="K18" s="10">
        <f>I18-J18</f>
        <v/>
      </c>
      <c r="L18" s="10" t="n">
        <v>9320.5</v>
      </c>
      <c r="M18" s="10" t="n">
        <v>6817.669113715044</v>
      </c>
      <c r="N18" s="11">
        <f>L18-M18</f>
        <v/>
      </c>
      <c r="O18" s="9" t="n">
        <v>10</v>
      </c>
      <c r="P18" s="10" t="n">
        <v>0</v>
      </c>
      <c r="Q18" s="10" t="n">
        <v>1</v>
      </c>
      <c r="R18" s="10" t="n">
        <v>0</v>
      </c>
      <c r="S18" s="10" t="n">
        <v>11</v>
      </c>
      <c r="T18" s="10" t="n">
        <v>7.144087786852208</v>
      </c>
      <c r="U18" s="10">
        <f>S18-T18</f>
        <v/>
      </c>
      <c r="V18" s="10" t="n">
        <v>11095.5</v>
      </c>
      <c r="W18" s="10" t="n">
        <v>6817.669113715044</v>
      </c>
      <c r="X18" s="11">
        <f>V18-W18</f>
        <v/>
      </c>
      <c r="Y18" s="9" t="n">
        <v>6</v>
      </c>
      <c r="Z18" s="10" t="n">
        <v>0</v>
      </c>
      <c r="AA18" s="10" t="n">
        <v>0</v>
      </c>
      <c r="AB18" s="10" t="n">
        <v>0</v>
      </c>
      <c r="AC18" s="10" t="n">
        <v>6</v>
      </c>
      <c r="AD18" s="10" t="n">
        <v>7.144087786852208</v>
      </c>
      <c r="AE18" s="10">
        <f>AC18-AD18</f>
        <v/>
      </c>
      <c r="AF18" s="10" t="n">
        <v>7393</v>
      </c>
      <c r="AG18" s="10" t="n">
        <v>6817.669113715044</v>
      </c>
      <c r="AH18" s="11">
        <f>AF18-AG18</f>
        <v/>
      </c>
      <c r="AI18" s="9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7.144087786852208</v>
      </c>
      <c r="AO18" s="10">
        <f>AM18-AN18</f>
        <v/>
      </c>
      <c r="AP18" s="10" t="n">
        <v>0</v>
      </c>
      <c r="AQ18" s="10" t="n">
        <v>6817.669113715044</v>
      </c>
      <c r="AR18" s="11">
        <f>AP18-AQ18</f>
        <v/>
      </c>
      <c r="AS18" s="9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2.423648852591177</v>
      </c>
      <c r="AY18" s="10">
        <f>AW18-AX18</f>
        <v/>
      </c>
      <c r="AZ18" s="10" t="n">
        <v>0</v>
      </c>
      <c r="BA18" s="10" t="n">
        <v>2229.323545139817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IFERROR(BH18/19*30,0)</f>
        <v/>
      </c>
    </row>
    <row r="19">
      <c r="A19" s="8" t="n">
        <v>11</v>
      </c>
      <c r="B19" s="8" t="inlineStr">
        <is>
          <t>2026-02-01</t>
        </is>
      </c>
      <c r="C19" s="8" t="inlineStr">
        <is>
          <t>ПТ</t>
        </is>
      </c>
      <c r="D19" s="8" t="inlineStr">
        <is>
          <t>Воробьев Владислав Викторович</t>
        </is>
      </c>
      <c r="E19" s="9" t="n">
        <v>24</v>
      </c>
      <c r="F19" s="10" t="n">
        <v>0</v>
      </c>
      <c r="G19" s="10" t="n">
        <v>0</v>
      </c>
      <c r="H19" s="10" t="n">
        <v>0</v>
      </c>
      <c r="I19" s="10" t="n">
        <v>24</v>
      </c>
      <c r="J19" s="10" t="n">
        <v>17.9754466894991</v>
      </c>
      <c r="K19" s="10">
        <f>I19-J19</f>
        <v/>
      </c>
      <c r="L19" s="10" t="n">
        <v>26383.5</v>
      </c>
      <c r="M19" s="10" t="n">
        <v>20129.45694252815</v>
      </c>
      <c r="N19" s="11">
        <f>L19-M19</f>
        <v/>
      </c>
      <c r="O19" s="9" t="n">
        <v>18</v>
      </c>
      <c r="P19" s="10" t="n">
        <v>0</v>
      </c>
      <c r="Q19" s="10" t="n">
        <v>0</v>
      </c>
      <c r="R19" s="10" t="n">
        <v>0</v>
      </c>
      <c r="S19" s="10" t="n">
        <v>18</v>
      </c>
      <c r="T19" s="10" t="n">
        <v>17.9754466894991</v>
      </c>
      <c r="U19" s="10">
        <f>S19-T19</f>
        <v/>
      </c>
      <c r="V19" s="10" t="n">
        <v>20448</v>
      </c>
      <c r="W19" s="10" t="n">
        <v>20129.45694252815</v>
      </c>
      <c r="X19" s="11">
        <f>V19-W19</f>
        <v/>
      </c>
      <c r="Y19" s="9" t="n">
        <v>16</v>
      </c>
      <c r="Z19" s="10" t="n">
        <v>0</v>
      </c>
      <c r="AA19" s="10" t="n">
        <v>0</v>
      </c>
      <c r="AB19" s="10" t="n">
        <v>0</v>
      </c>
      <c r="AC19" s="10" t="n">
        <v>16</v>
      </c>
      <c r="AD19" s="10" t="n">
        <v>17.9754466894991</v>
      </c>
      <c r="AE19" s="10">
        <f>AC19-AD19</f>
        <v/>
      </c>
      <c r="AF19" s="10" t="n">
        <v>16068.5</v>
      </c>
      <c r="AG19" s="10" t="n">
        <v>20129.45694252815</v>
      </c>
      <c r="AH19" s="11">
        <f>AF19-AG19</f>
        <v/>
      </c>
      <c r="AI19" s="9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17.9754466894991</v>
      </c>
      <c r="AO19" s="10">
        <f>AM19-AN19</f>
        <v/>
      </c>
      <c r="AP19" s="10" t="n">
        <v>0</v>
      </c>
      <c r="AQ19" s="10" t="n">
        <v>20129.45694252815</v>
      </c>
      <c r="AR19" s="11">
        <f>AP19-AQ19</f>
        <v/>
      </c>
      <c r="AS19" s="9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6.098213242003608</v>
      </c>
      <c r="AY19" s="10">
        <f>AW19-AX19</f>
        <v/>
      </c>
      <c r="AZ19" s="10" t="n">
        <v>0</v>
      </c>
      <c r="BA19" s="10" t="n">
        <v>6582.172229887392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IFERROR(BH19/19*30,0)</f>
        <v/>
      </c>
    </row>
    <row r="20">
      <c r="A20" s="8" t="n">
        <v>12</v>
      </c>
      <c r="B20" s="8" t="inlineStr">
        <is>
          <t>2026-02-01</t>
        </is>
      </c>
      <c r="C20" s="8" t="inlineStr">
        <is>
          <t>ПТ</t>
        </is>
      </c>
      <c r="D20" s="8" t="inlineStr">
        <is>
          <t>Глухова Дарья Алексеевна</t>
        </is>
      </c>
      <c r="E20" s="9" t="n">
        <v>18</v>
      </c>
      <c r="F20" s="10" t="n">
        <v>0</v>
      </c>
      <c r="G20" s="10" t="n">
        <v>0</v>
      </c>
      <c r="H20" s="10" t="n">
        <v>0</v>
      </c>
      <c r="I20" s="10" t="n">
        <v>18</v>
      </c>
      <c r="J20" s="10" t="n">
        <v>13.13590335001858</v>
      </c>
      <c r="K20" s="10">
        <f>I20-J20</f>
        <v/>
      </c>
      <c r="L20" s="10" t="n">
        <v>21622.5</v>
      </c>
      <c r="M20" s="10" t="n">
        <v>14421.1034812142</v>
      </c>
      <c r="N20" s="11">
        <f>L20-M20</f>
        <v/>
      </c>
      <c r="O20" s="9" t="n">
        <v>19</v>
      </c>
      <c r="P20" s="10" t="n">
        <v>0</v>
      </c>
      <c r="Q20" s="10" t="n">
        <v>0</v>
      </c>
      <c r="R20" s="10" t="n">
        <v>0</v>
      </c>
      <c r="S20" s="10" t="n">
        <v>19</v>
      </c>
      <c r="T20" s="10" t="n">
        <v>13.13590335001858</v>
      </c>
      <c r="U20" s="10">
        <f>S20-T20</f>
        <v/>
      </c>
      <c r="V20" s="10" t="n">
        <v>22935</v>
      </c>
      <c r="W20" s="10" t="n">
        <v>14421.1034812142</v>
      </c>
      <c r="X20" s="11">
        <f>V20-W20</f>
        <v/>
      </c>
      <c r="Y20" s="9" t="n">
        <v>15</v>
      </c>
      <c r="Z20" s="10" t="n">
        <v>0</v>
      </c>
      <c r="AA20" s="10" t="n">
        <v>2</v>
      </c>
      <c r="AB20" s="10" t="n">
        <v>0</v>
      </c>
      <c r="AC20" s="10" t="n">
        <v>17</v>
      </c>
      <c r="AD20" s="10" t="n">
        <v>13.13590335001858</v>
      </c>
      <c r="AE20" s="10">
        <f>AC20-AD20</f>
        <v/>
      </c>
      <c r="AF20" s="10" t="n">
        <v>18190.5</v>
      </c>
      <c r="AG20" s="10" t="n">
        <v>14421.1034812142</v>
      </c>
      <c r="AH20" s="11">
        <f>AF20-AG20</f>
        <v/>
      </c>
      <c r="AI20" s="9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13.13590335001858</v>
      </c>
      <c r="AO20" s="10">
        <f>AM20-AN20</f>
        <v/>
      </c>
      <c r="AP20" s="10" t="n">
        <v>0</v>
      </c>
      <c r="AQ20" s="10" t="n">
        <v>14421.1034812142</v>
      </c>
      <c r="AR20" s="11">
        <f>AP20-AQ20</f>
        <v/>
      </c>
      <c r="AS20" s="9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4.456386599925713</v>
      </c>
      <c r="AY20" s="10">
        <f>AW20-AX20</f>
        <v/>
      </c>
      <c r="AZ20" s="10" t="n">
        <v>0</v>
      </c>
      <c r="BA20" s="10" t="n">
        <v>4715.586075143206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IFERROR(BH20/19*30,0)</f>
        <v/>
      </c>
    </row>
    <row r="21">
      <c r="A21" s="8" t="n">
        <v>13</v>
      </c>
      <c r="B21" s="8" t="inlineStr">
        <is>
          <t>2026-02-01</t>
        </is>
      </c>
      <c r="C21" s="8" t="inlineStr">
        <is>
          <t>ПТ</t>
        </is>
      </c>
      <c r="D21" s="8" t="inlineStr">
        <is>
          <t>Градобоев Михаил Александрович</t>
        </is>
      </c>
      <c r="E21" s="9" t="n">
        <v>21</v>
      </c>
      <c r="F21" s="10" t="n">
        <v>0</v>
      </c>
      <c r="G21" s="10" t="n">
        <v>0</v>
      </c>
      <c r="H21" s="10" t="n">
        <v>0</v>
      </c>
      <c r="I21" s="10" t="n">
        <v>21</v>
      </c>
      <c r="J21" s="10" t="n">
        <v>25.11953447635131</v>
      </c>
      <c r="K21" s="10">
        <f>I21-J21</f>
        <v/>
      </c>
      <c r="L21" s="10" t="n">
        <v>22479.84</v>
      </c>
      <c r="M21" s="10" t="n">
        <v>27917.77725209415</v>
      </c>
      <c r="N21" s="11">
        <f>L21-M21</f>
        <v/>
      </c>
      <c r="O21" s="9" t="n">
        <v>25</v>
      </c>
      <c r="P21" s="10" t="n">
        <v>0</v>
      </c>
      <c r="Q21" s="10" t="n">
        <v>0</v>
      </c>
      <c r="R21" s="10" t="n">
        <v>0</v>
      </c>
      <c r="S21" s="10" t="n">
        <v>25</v>
      </c>
      <c r="T21" s="10" t="n">
        <v>25.11953447635131</v>
      </c>
      <c r="U21" s="10">
        <f>S21-T21</f>
        <v/>
      </c>
      <c r="V21" s="10" t="n">
        <v>26157.33</v>
      </c>
      <c r="W21" s="10" t="n">
        <v>27917.77725209415</v>
      </c>
      <c r="X21" s="11">
        <f>V21-W21</f>
        <v/>
      </c>
      <c r="Y21" s="9" t="n">
        <v>11</v>
      </c>
      <c r="Z21" s="10" t="n">
        <v>0</v>
      </c>
      <c r="AA21" s="10" t="n">
        <v>0</v>
      </c>
      <c r="AB21" s="10" t="n">
        <v>0</v>
      </c>
      <c r="AC21" s="10" t="n">
        <v>11</v>
      </c>
      <c r="AD21" s="10" t="n">
        <v>25.11953447635131</v>
      </c>
      <c r="AE21" s="10">
        <f>AC21-AD21</f>
        <v/>
      </c>
      <c r="AF21" s="10" t="n">
        <v>11307.99</v>
      </c>
      <c r="AG21" s="10" t="n">
        <v>27917.77725209415</v>
      </c>
      <c r="AH21" s="11">
        <f>AF21-AG21</f>
        <v/>
      </c>
      <c r="AI21" s="9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25.11953447635131</v>
      </c>
      <c r="AO21" s="10">
        <f>AM21-AN21</f>
        <v/>
      </c>
      <c r="AP21" s="10" t="n">
        <v>0</v>
      </c>
      <c r="AQ21" s="10" t="n">
        <v>27917.77725209415</v>
      </c>
      <c r="AR21" s="11">
        <f>AP21-AQ21</f>
        <v/>
      </c>
      <c r="AS21" s="9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8.521862094594784</v>
      </c>
      <c r="AY21" s="10">
        <f>AW21-AX21</f>
        <v/>
      </c>
      <c r="AZ21" s="10" t="n">
        <v>0</v>
      </c>
      <c r="BA21" s="10" t="n">
        <v>9128.890991623386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IFERROR(BH21/19*30,0)</f>
        <v/>
      </c>
    </row>
    <row r="22">
      <c r="A22" s="8" t="n">
        <v>14</v>
      </c>
      <c r="B22" s="8" t="inlineStr">
        <is>
          <t>2026-02-01</t>
        </is>
      </c>
      <c r="C22" s="8" t="inlineStr">
        <is>
          <t>ПТ</t>
        </is>
      </c>
      <c r="D22" s="8" t="inlineStr">
        <is>
          <t>Жвакин Данил Алексеевич</t>
        </is>
      </c>
      <c r="E22" s="9" t="n">
        <v>18</v>
      </c>
      <c r="F22" s="10" t="n">
        <v>0</v>
      </c>
      <c r="G22" s="10" t="n">
        <v>1</v>
      </c>
      <c r="H22" s="10" t="n">
        <v>0</v>
      </c>
      <c r="I22" s="10" t="n">
        <v>19</v>
      </c>
      <c r="J22" s="10" t="n">
        <v>13.82726668423008</v>
      </c>
      <c r="K22" s="10">
        <f>I22-J22</f>
        <v/>
      </c>
      <c r="L22" s="10" t="n">
        <v>29545.75</v>
      </c>
      <c r="M22" s="10" t="n">
        <v>23364.960928698</v>
      </c>
      <c r="N22" s="11">
        <f>L22-M22</f>
        <v/>
      </c>
      <c r="O22" s="9" t="n">
        <v>23</v>
      </c>
      <c r="P22" s="10" t="n">
        <v>0</v>
      </c>
      <c r="Q22" s="10" t="n">
        <v>0</v>
      </c>
      <c r="R22" s="10" t="n">
        <v>0</v>
      </c>
      <c r="S22" s="10" t="n">
        <v>23</v>
      </c>
      <c r="T22" s="10" t="n">
        <v>13.82726668423008</v>
      </c>
      <c r="U22" s="10">
        <f>S22-T22</f>
        <v/>
      </c>
      <c r="V22" s="10" t="n">
        <v>38548.5</v>
      </c>
      <c r="W22" s="10" t="n">
        <v>23364.960928698</v>
      </c>
      <c r="X22" s="11">
        <f>V22-W22</f>
        <v/>
      </c>
      <c r="Y22" s="9" t="n">
        <v>17</v>
      </c>
      <c r="Z22" s="10" t="n">
        <v>0</v>
      </c>
      <c r="AA22" s="10" t="n">
        <v>0</v>
      </c>
      <c r="AB22" s="10" t="n">
        <v>0</v>
      </c>
      <c r="AC22" s="10" t="n">
        <v>17</v>
      </c>
      <c r="AD22" s="10" t="n">
        <v>13.82726668423008</v>
      </c>
      <c r="AE22" s="10">
        <f>AC22-AD22</f>
        <v/>
      </c>
      <c r="AF22" s="10" t="n">
        <v>24994.38</v>
      </c>
      <c r="AG22" s="10" t="n">
        <v>23364.960928698</v>
      </c>
      <c r="AH22" s="11">
        <f>AF22-AG22</f>
        <v/>
      </c>
      <c r="AI22" s="9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13.82726668423008</v>
      </c>
      <c r="AO22" s="10">
        <f>AM22-AN22</f>
        <v/>
      </c>
      <c r="AP22" s="10" t="n">
        <v>0</v>
      </c>
      <c r="AQ22" s="10" t="n">
        <v>23364.960928698</v>
      </c>
      <c r="AR22" s="11">
        <f>AP22-AQ22</f>
        <v/>
      </c>
      <c r="AS22" s="9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4.690933263079698</v>
      </c>
      <c r="AY22" s="10">
        <f>AW22-AX22</f>
        <v/>
      </c>
      <c r="AZ22" s="10" t="n">
        <v>0</v>
      </c>
      <c r="BA22" s="10" t="n">
        <v>7640.156285207982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IFERROR(BH22/19*30,0)</f>
        <v/>
      </c>
    </row>
    <row r="23">
      <c r="A23" s="8" t="n">
        <v>15</v>
      </c>
      <c r="B23" s="8" t="inlineStr">
        <is>
          <t>2026-02-01</t>
        </is>
      </c>
      <c r="C23" s="8" t="inlineStr">
        <is>
          <t>ПТ</t>
        </is>
      </c>
      <c r="D23" s="8" t="inlineStr">
        <is>
          <t>Косолапова Ираида Ивановна</t>
        </is>
      </c>
      <c r="E23" s="9" t="n">
        <v>26</v>
      </c>
      <c r="F23" s="10" t="n">
        <v>0</v>
      </c>
      <c r="G23" s="10" t="n">
        <v>0</v>
      </c>
      <c r="H23" s="10" t="n">
        <v>0</v>
      </c>
      <c r="I23" s="10" t="n">
        <v>26</v>
      </c>
      <c r="J23" s="10" t="n">
        <v>25.58044336582565</v>
      </c>
      <c r="K23" s="10">
        <f>I23-J23</f>
        <v/>
      </c>
      <c r="L23" s="10" t="n">
        <v>36578.75</v>
      </c>
      <c r="M23" s="10" t="n">
        <v>34966.55379339275</v>
      </c>
      <c r="N23" s="11">
        <f>L23-M23</f>
        <v/>
      </c>
      <c r="O23" s="9" t="n">
        <v>24</v>
      </c>
      <c r="P23" s="10" t="n">
        <v>0</v>
      </c>
      <c r="Q23" s="10" t="n">
        <v>1</v>
      </c>
      <c r="R23" s="10" t="n">
        <v>0</v>
      </c>
      <c r="S23" s="10" t="n">
        <v>25</v>
      </c>
      <c r="T23" s="10" t="n">
        <v>25.58044336582565</v>
      </c>
      <c r="U23" s="10">
        <f>S23-T23</f>
        <v/>
      </c>
      <c r="V23" s="10" t="n">
        <v>33162.5</v>
      </c>
      <c r="W23" s="10" t="n">
        <v>34966.55379339275</v>
      </c>
      <c r="X23" s="11">
        <f>V23-W23</f>
        <v/>
      </c>
      <c r="Y23" s="9" t="n">
        <v>24</v>
      </c>
      <c r="Z23" s="10" t="n">
        <v>0</v>
      </c>
      <c r="AA23" s="10" t="n">
        <v>0</v>
      </c>
      <c r="AB23" s="10" t="n">
        <v>0</v>
      </c>
      <c r="AC23" s="10" t="n">
        <v>24</v>
      </c>
      <c r="AD23" s="10" t="n">
        <v>25.58044336582565</v>
      </c>
      <c r="AE23" s="10">
        <f>AC23-AD23</f>
        <v/>
      </c>
      <c r="AF23" s="10" t="n">
        <v>35522.5</v>
      </c>
      <c r="AG23" s="10" t="n">
        <v>34966.55379339275</v>
      </c>
      <c r="AH23" s="11">
        <f>AF23-AG23</f>
        <v/>
      </c>
      <c r="AI23" s="9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25.58044336582565</v>
      </c>
      <c r="AO23" s="10">
        <f>AM23-AN23</f>
        <v/>
      </c>
      <c r="AP23" s="10" t="n">
        <v>0</v>
      </c>
      <c r="AQ23" s="10" t="n">
        <v>34966.55379339275</v>
      </c>
      <c r="AR23" s="11">
        <f>AP23-AQ23</f>
        <v/>
      </c>
      <c r="AS23" s="9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8.678226536697441</v>
      </c>
      <c r="AY23" s="10">
        <f>AW23-AX23</f>
        <v/>
      </c>
      <c r="AZ23" s="10" t="n">
        <v>0</v>
      </c>
      <c r="BA23" s="10" t="n">
        <v>11433.78482642896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IFERROR(BH23/19*30,0)</f>
        <v/>
      </c>
    </row>
    <row r="24">
      <c r="A24" s="8" t="n">
        <v>16</v>
      </c>
      <c r="B24" s="8" t="inlineStr">
        <is>
          <t>2026-02-01</t>
        </is>
      </c>
      <c r="C24" s="8" t="inlineStr">
        <is>
          <t>ПТ</t>
        </is>
      </c>
      <c r="D24" s="8" t="inlineStr">
        <is>
          <t>Котикова Дарья Ивановна</t>
        </is>
      </c>
      <c r="E24" s="9" t="n">
        <v>25</v>
      </c>
      <c r="F24" s="10" t="n">
        <v>0</v>
      </c>
      <c r="G24" s="10" t="n">
        <v>3</v>
      </c>
      <c r="H24" s="10" t="n">
        <v>0</v>
      </c>
      <c r="I24" s="10" t="n">
        <v>28</v>
      </c>
      <c r="J24" s="10" t="n">
        <v>8.987723344749552</v>
      </c>
      <c r="K24" s="10">
        <f>I24-J24</f>
        <v/>
      </c>
      <c r="L24" s="10" t="n">
        <v>20089</v>
      </c>
      <c r="M24" s="10" t="n">
        <v>7857.652537841068</v>
      </c>
      <c r="N24" s="11">
        <f>L24-M24</f>
        <v/>
      </c>
      <c r="O24" s="9" t="n">
        <v>26</v>
      </c>
      <c r="P24" s="10" t="n">
        <v>0</v>
      </c>
      <c r="Q24" s="10" t="n">
        <v>2</v>
      </c>
      <c r="R24" s="10" t="n">
        <v>0</v>
      </c>
      <c r="S24" s="10" t="n">
        <v>28</v>
      </c>
      <c r="T24" s="10" t="n">
        <v>8.987723344749552</v>
      </c>
      <c r="U24" s="10">
        <f>S24-T24</f>
        <v/>
      </c>
      <c r="V24" s="10" t="n">
        <v>23117</v>
      </c>
      <c r="W24" s="10" t="n">
        <v>7857.652537841068</v>
      </c>
      <c r="X24" s="11">
        <f>V24-W24</f>
        <v/>
      </c>
      <c r="Y24" s="9" t="n">
        <v>14</v>
      </c>
      <c r="Z24" s="10" t="n">
        <v>0</v>
      </c>
      <c r="AA24" s="10" t="n">
        <v>1</v>
      </c>
      <c r="AB24" s="10" t="n">
        <v>0</v>
      </c>
      <c r="AC24" s="10" t="n">
        <v>15</v>
      </c>
      <c r="AD24" s="10" t="n">
        <v>8.987723344749552</v>
      </c>
      <c r="AE24" s="10">
        <f>AC24-AD24</f>
        <v/>
      </c>
      <c r="AF24" s="10" t="n">
        <v>11235</v>
      </c>
      <c r="AG24" s="10" t="n">
        <v>7857.652537841068</v>
      </c>
      <c r="AH24" s="11">
        <f>AF24-AG24</f>
        <v/>
      </c>
      <c r="AI24" s="9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8.987723344749552</v>
      </c>
      <c r="AO24" s="10">
        <f>AM24-AN24</f>
        <v/>
      </c>
      <c r="AP24" s="10" t="n">
        <v>0</v>
      </c>
      <c r="AQ24" s="10" t="n">
        <v>7857.652537841068</v>
      </c>
      <c r="AR24" s="11">
        <f>AP24-AQ24</f>
        <v/>
      </c>
      <c r="AS24" s="9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3.049106621001804</v>
      </c>
      <c r="AY24" s="10">
        <f>AW24-AX24</f>
        <v/>
      </c>
      <c r="AZ24" s="10" t="n">
        <v>0</v>
      </c>
      <c r="BA24" s="10" t="n">
        <v>2569.389848635721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IFERROR(BH24/19*30,0)</f>
        <v/>
      </c>
    </row>
    <row r="25">
      <c r="A25" s="8" t="n">
        <v>17</v>
      </c>
      <c r="B25" s="8" t="inlineStr">
        <is>
          <t>2026-02-01</t>
        </is>
      </c>
      <c r="C25" s="8" t="inlineStr">
        <is>
          <t>ПТ</t>
        </is>
      </c>
      <c r="D25" s="8" t="inlineStr">
        <is>
          <t>Макарова Ольга Дмитриевна</t>
        </is>
      </c>
      <c r="E25" s="9" t="n">
        <v>39</v>
      </c>
      <c r="F25" s="10" t="n">
        <v>0</v>
      </c>
      <c r="G25" s="10" t="n">
        <v>0</v>
      </c>
      <c r="H25" s="10" t="n">
        <v>0</v>
      </c>
      <c r="I25" s="10" t="n">
        <v>39</v>
      </c>
      <c r="J25" s="10" t="n">
        <v>24.42817114213981</v>
      </c>
      <c r="K25" s="10">
        <f>I25-J25</f>
        <v/>
      </c>
      <c r="L25" s="10" t="n">
        <v>45674</v>
      </c>
      <c r="M25" s="10" t="n">
        <v>29789.74741552099</v>
      </c>
      <c r="N25" s="11">
        <f>L25-M25</f>
        <v/>
      </c>
      <c r="O25" s="9" t="n">
        <v>31</v>
      </c>
      <c r="P25" s="10" t="n">
        <v>0</v>
      </c>
      <c r="Q25" s="10" t="n">
        <v>0</v>
      </c>
      <c r="R25" s="10" t="n">
        <v>0</v>
      </c>
      <c r="S25" s="10" t="n">
        <v>31</v>
      </c>
      <c r="T25" s="10" t="n">
        <v>24.42817114213981</v>
      </c>
      <c r="U25" s="10">
        <f>S25-T25</f>
        <v/>
      </c>
      <c r="V25" s="10" t="n">
        <v>37782</v>
      </c>
      <c r="W25" s="10" t="n">
        <v>29789.74741552099</v>
      </c>
      <c r="X25" s="11">
        <f>V25-W25</f>
        <v/>
      </c>
      <c r="Y25" s="9" t="n">
        <v>23</v>
      </c>
      <c r="Z25" s="10" t="n">
        <v>0</v>
      </c>
      <c r="AA25" s="10" t="n">
        <v>0</v>
      </c>
      <c r="AB25" s="10" t="n">
        <v>0</v>
      </c>
      <c r="AC25" s="10" t="n">
        <v>23</v>
      </c>
      <c r="AD25" s="10" t="n">
        <v>24.42817114213981</v>
      </c>
      <c r="AE25" s="10">
        <f>AC25-AD25</f>
        <v/>
      </c>
      <c r="AF25" s="10" t="n">
        <v>27177</v>
      </c>
      <c r="AG25" s="10" t="n">
        <v>29789.74741552099</v>
      </c>
      <c r="AH25" s="11">
        <f>AF25-AG25</f>
        <v/>
      </c>
      <c r="AI25" s="9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24.42817114213981</v>
      </c>
      <c r="AO25" s="10">
        <f>AM25-AN25</f>
        <v/>
      </c>
      <c r="AP25" s="10" t="n">
        <v>0</v>
      </c>
      <c r="AQ25" s="10" t="n">
        <v>29789.74741552099</v>
      </c>
      <c r="AR25" s="11">
        <f>AP25-AQ25</f>
        <v/>
      </c>
      <c r="AS25" s="9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8.287315431440799</v>
      </c>
      <c r="AY25" s="10">
        <f>AW25-AX25</f>
        <v/>
      </c>
      <c r="AZ25" s="10" t="n">
        <v>0</v>
      </c>
      <c r="BA25" s="10" t="n">
        <v>9741.010337916014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IFERROR(BH25/19*30,0)</f>
        <v/>
      </c>
    </row>
    <row r="26">
      <c r="A26" s="8" t="n">
        <v>18</v>
      </c>
      <c r="B26" s="8" t="inlineStr">
        <is>
          <t>2026-02-01</t>
        </is>
      </c>
      <c r="C26" s="8" t="inlineStr">
        <is>
          <t>ПТ</t>
        </is>
      </c>
      <c r="D26" s="8" t="inlineStr">
        <is>
          <t>Морозова Юлия Сергеевна</t>
        </is>
      </c>
      <c r="E26" s="9" t="n">
        <v>17</v>
      </c>
      <c r="F26" s="10" t="n">
        <v>0</v>
      </c>
      <c r="G26" s="10" t="n">
        <v>0</v>
      </c>
      <c r="H26" s="10" t="n">
        <v>0</v>
      </c>
      <c r="I26" s="10" t="n">
        <v>17</v>
      </c>
      <c r="J26" s="10" t="n">
        <v>24.65862558687698</v>
      </c>
      <c r="K26" s="10">
        <f>I26-J26</f>
        <v/>
      </c>
      <c r="L26" s="10" t="n">
        <v>21965.1</v>
      </c>
      <c r="M26" s="10" t="n">
        <v>31361.2779230892</v>
      </c>
      <c r="N26" s="11">
        <f>L26-M26</f>
        <v/>
      </c>
      <c r="O26" s="9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24.65862558687698</v>
      </c>
      <c r="U26" s="10">
        <f>S26-T26</f>
        <v/>
      </c>
      <c r="V26" s="10" t="n">
        <v>0</v>
      </c>
      <c r="W26" s="10" t="n">
        <v>31361.2779230892</v>
      </c>
      <c r="X26" s="11">
        <f>V26-W26</f>
        <v/>
      </c>
      <c r="Y26" s="9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24.65862558687698</v>
      </c>
      <c r="AE26" s="10">
        <f>AC26-AD26</f>
        <v/>
      </c>
      <c r="AF26" s="10" t="n">
        <v>0</v>
      </c>
      <c r="AG26" s="10" t="n">
        <v>31361.2779230892</v>
      </c>
      <c r="AH26" s="11">
        <f>AF26-AG26</f>
        <v/>
      </c>
      <c r="AI26" s="9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24.65862558687698</v>
      </c>
      <c r="AO26" s="10">
        <f>AM26-AN26</f>
        <v/>
      </c>
      <c r="AP26" s="10" t="n">
        <v>0</v>
      </c>
      <c r="AQ26" s="10" t="n">
        <v>31361.2779230892</v>
      </c>
      <c r="AR26" s="11">
        <f>AP26-AQ26</f>
        <v/>
      </c>
      <c r="AS26" s="9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8.365497652492127</v>
      </c>
      <c r="AY26" s="10">
        <f>AW26-AX26</f>
        <v/>
      </c>
      <c r="AZ26" s="10" t="n">
        <v>0</v>
      </c>
      <c r="BA26" s="10" t="n">
        <v>10254.88830764316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IFERROR(BH26/19*30,0)</f>
        <v/>
      </c>
    </row>
    <row r="27">
      <c r="A27" s="8" t="n">
        <v>19</v>
      </c>
      <c r="B27" s="8" t="inlineStr">
        <is>
          <t>2026-02-01</t>
        </is>
      </c>
      <c r="C27" s="8" t="inlineStr">
        <is>
          <t>ПТ</t>
        </is>
      </c>
      <c r="D27" s="8" t="inlineStr">
        <is>
          <t>Нахаев Артем Валерьевич</t>
        </is>
      </c>
      <c r="E27" s="9" t="n">
        <v>9</v>
      </c>
      <c r="F27" s="10" t="n">
        <v>0</v>
      </c>
      <c r="G27" s="10" t="n">
        <v>0</v>
      </c>
      <c r="H27" s="10" t="n">
        <v>0</v>
      </c>
      <c r="I27" s="10" t="n">
        <v>9</v>
      </c>
      <c r="J27" s="10" t="n">
        <v>14.05772112896725</v>
      </c>
      <c r="K27" s="10">
        <f>I27-J27</f>
        <v/>
      </c>
      <c r="L27" s="10" t="n">
        <v>8900</v>
      </c>
      <c r="M27" s="10" t="n">
        <v>17356.16781152542</v>
      </c>
      <c r="N27" s="11">
        <f>L27-M27</f>
        <v/>
      </c>
      <c r="O27" s="9" t="n">
        <v>9</v>
      </c>
      <c r="P27" s="10" t="n">
        <v>0</v>
      </c>
      <c r="Q27" s="10" t="n">
        <v>0</v>
      </c>
      <c r="R27" s="10" t="n">
        <v>0</v>
      </c>
      <c r="S27" s="10" t="n">
        <v>9</v>
      </c>
      <c r="T27" s="10" t="n">
        <v>14.05772112896725</v>
      </c>
      <c r="U27" s="10">
        <f>S27-T27</f>
        <v/>
      </c>
      <c r="V27" s="10" t="n">
        <v>9112.5</v>
      </c>
      <c r="W27" s="10" t="n">
        <v>17356.16781152542</v>
      </c>
      <c r="X27" s="11">
        <f>V27-W27</f>
        <v/>
      </c>
      <c r="Y27" s="9" t="n">
        <v>13</v>
      </c>
      <c r="Z27" s="10" t="n">
        <v>0</v>
      </c>
      <c r="AA27" s="10" t="n">
        <v>1</v>
      </c>
      <c r="AB27" s="10" t="n">
        <v>0</v>
      </c>
      <c r="AC27" s="10" t="n">
        <v>14</v>
      </c>
      <c r="AD27" s="10" t="n">
        <v>14.05772112896725</v>
      </c>
      <c r="AE27" s="10">
        <f>AC27-AD27</f>
        <v/>
      </c>
      <c r="AF27" s="10" t="n">
        <v>14001.5</v>
      </c>
      <c r="AG27" s="10" t="n">
        <v>17356.16781152542</v>
      </c>
      <c r="AH27" s="11">
        <f>AF27-AG27</f>
        <v/>
      </c>
      <c r="AI27" s="9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14.05772112896725</v>
      </c>
      <c r="AO27" s="10">
        <f>AM27-AN27</f>
        <v/>
      </c>
      <c r="AP27" s="10" t="n">
        <v>0</v>
      </c>
      <c r="AQ27" s="10" t="n">
        <v>17356.16781152542</v>
      </c>
      <c r="AR27" s="11">
        <f>AP27-AQ27</f>
        <v/>
      </c>
      <c r="AS27" s="9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4.769115484131026</v>
      </c>
      <c r="AY27" s="10">
        <f>AW27-AX27</f>
        <v/>
      </c>
      <c r="AZ27" s="10" t="n">
        <v>0</v>
      </c>
      <c r="BA27" s="10" t="n">
        <v>5675.328753898313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IFERROR(BH27/19*30,0)</f>
        <v/>
      </c>
    </row>
    <row r="28">
      <c r="A28" s="8" t="n">
        <v>20</v>
      </c>
      <c r="B28" s="8" t="inlineStr">
        <is>
          <t>2026-02-01</t>
        </is>
      </c>
      <c r="C28" s="8" t="inlineStr">
        <is>
          <t>ПТ</t>
        </is>
      </c>
      <c r="D28" s="8" t="inlineStr">
        <is>
          <t>Небогатикова Дарья Алексеевна</t>
        </is>
      </c>
      <c r="E28" s="9" t="n">
        <v>0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1.613181113160176</v>
      </c>
      <c r="K28" s="10">
        <f>I28-J28</f>
        <v/>
      </c>
      <c r="L28" s="10" t="n">
        <v>0</v>
      </c>
      <c r="M28" s="10" t="n">
        <v>0</v>
      </c>
      <c r="N28" s="11">
        <f>L28-M28</f>
        <v/>
      </c>
      <c r="O28" s="9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1.613181113160176</v>
      </c>
      <c r="U28" s="10">
        <f>S28-T28</f>
        <v/>
      </c>
      <c r="V28" s="10" t="n">
        <v>0</v>
      </c>
      <c r="W28" s="10" t="n">
        <v>0</v>
      </c>
      <c r="X28" s="11">
        <f>V28-W28</f>
        <v/>
      </c>
      <c r="Y28" s="9" t="n">
        <v>0</v>
      </c>
      <c r="Z28" s="10" t="n">
        <v>0</v>
      </c>
      <c r="AA28" s="10" t="n">
        <v>7</v>
      </c>
      <c r="AB28" s="10" t="n">
        <v>0</v>
      </c>
      <c r="AC28" s="10" t="n">
        <v>7</v>
      </c>
      <c r="AD28" s="10" t="n">
        <v>1.613181113160176</v>
      </c>
      <c r="AE28" s="10">
        <f>AC28-AD28</f>
        <v/>
      </c>
      <c r="AF28" s="10" t="n">
        <v>0</v>
      </c>
      <c r="AG28" s="10" t="n">
        <v>0</v>
      </c>
      <c r="AH28" s="11">
        <f>AF28-AG28</f>
        <v/>
      </c>
      <c r="AI28" s="9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1.613181113160176</v>
      </c>
      <c r="AO28" s="10">
        <f>AM28-AN28</f>
        <v/>
      </c>
      <c r="AP28" s="10" t="n">
        <v>0</v>
      </c>
      <c r="AQ28" s="10" t="n">
        <v>0</v>
      </c>
      <c r="AR28" s="11">
        <f>AP28-AQ28</f>
        <v/>
      </c>
      <c r="AS28" s="9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0.5472755473592981</v>
      </c>
      <c r="AY28" s="10">
        <f>AW28-AX28</f>
        <v/>
      </c>
      <c r="AZ28" s="10" t="n">
        <v>0</v>
      </c>
      <c r="BA28" s="10" t="n">
        <v>0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IFERROR(BH28/19*30,0)</f>
        <v/>
      </c>
    </row>
    <row r="29">
      <c r="A29" s="8" t="n">
        <v>21</v>
      </c>
      <c r="B29" s="8" t="inlineStr">
        <is>
          <t>2026-02-01</t>
        </is>
      </c>
      <c r="C29" s="8" t="inlineStr">
        <is>
          <t>ПТ</t>
        </is>
      </c>
      <c r="D29" s="8" t="inlineStr">
        <is>
          <t>Перевозчикова Любовь Александровна</t>
        </is>
      </c>
      <c r="E29" s="9" t="n">
        <v>3</v>
      </c>
      <c r="F29" s="10" t="n">
        <v>0</v>
      </c>
      <c r="G29" s="10" t="n">
        <v>0</v>
      </c>
      <c r="H29" s="10" t="n">
        <v>0</v>
      </c>
      <c r="I29" s="10" t="n">
        <v>3</v>
      </c>
      <c r="J29" s="10" t="n">
        <v>23.27589891845397</v>
      </c>
      <c r="K29" s="10">
        <f>I29-J29</f>
        <v/>
      </c>
      <c r="L29" s="10" t="n">
        <v>3280</v>
      </c>
      <c r="M29" s="10" t="n">
        <v>24913.38069350786</v>
      </c>
      <c r="N29" s="11">
        <f>L29-M29</f>
        <v/>
      </c>
      <c r="O29" s="9" t="n">
        <v>17</v>
      </c>
      <c r="P29" s="10" t="n">
        <v>0</v>
      </c>
      <c r="Q29" s="10" t="n">
        <v>0</v>
      </c>
      <c r="R29" s="10" t="n">
        <v>0</v>
      </c>
      <c r="S29" s="10" t="n">
        <v>17</v>
      </c>
      <c r="T29" s="10" t="n">
        <v>23.27589891845397</v>
      </c>
      <c r="U29" s="10">
        <f>S29-T29</f>
        <v/>
      </c>
      <c r="V29" s="10" t="n">
        <v>19051.5</v>
      </c>
      <c r="W29" s="10" t="n">
        <v>24913.38069350786</v>
      </c>
      <c r="X29" s="11">
        <f>V29-W29</f>
        <v/>
      </c>
      <c r="Y29" s="9" t="n">
        <v>16</v>
      </c>
      <c r="Z29" s="10" t="n">
        <v>0</v>
      </c>
      <c r="AA29" s="10" t="n">
        <v>1</v>
      </c>
      <c r="AB29" s="10" t="n">
        <v>0</v>
      </c>
      <c r="AC29" s="10" t="n">
        <v>17</v>
      </c>
      <c r="AD29" s="10" t="n">
        <v>23.27589891845397</v>
      </c>
      <c r="AE29" s="10">
        <f>AC29-AD29</f>
        <v/>
      </c>
      <c r="AF29" s="10" t="n">
        <v>18297.1</v>
      </c>
      <c r="AG29" s="10" t="n">
        <v>24913.38069350786</v>
      </c>
      <c r="AH29" s="11">
        <f>AF29-AG29</f>
        <v/>
      </c>
      <c r="AI29" s="9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23.27589891845397</v>
      </c>
      <c r="AO29" s="10">
        <f>AM29-AN29</f>
        <v/>
      </c>
      <c r="AP29" s="10" t="n">
        <v>0</v>
      </c>
      <c r="AQ29" s="10" t="n">
        <v>24913.38069350786</v>
      </c>
      <c r="AR29" s="11">
        <f>AP29-AQ29</f>
        <v/>
      </c>
      <c r="AS29" s="9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7.896404326184158</v>
      </c>
      <c r="AY29" s="10">
        <f>AW29-AX29</f>
        <v/>
      </c>
      <c r="AZ29" s="10" t="n">
        <v>0</v>
      </c>
      <c r="BA29" s="10" t="n">
        <v>8146.477225968551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IFERROR(BH29/19*30,0)</f>
        <v/>
      </c>
    </row>
    <row r="30">
      <c r="A30" s="8" t="n">
        <v>22</v>
      </c>
      <c r="B30" s="8" t="inlineStr">
        <is>
          <t>2026-02-01</t>
        </is>
      </c>
      <c r="C30" s="8" t="inlineStr">
        <is>
          <t>ПТ</t>
        </is>
      </c>
      <c r="D30" s="8" t="inlineStr">
        <is>
          <t>Прилуков Виктор Алексеевич</t>
        </is>
      </c>
      <c r="E30" s="9" t="n">
        <v>17</v>
      </c>
      <c r="F30" s="10" t="n">
        <v>0</v>
      </c>
      <c r="G30" s="10" t="n">
        <v>0</v>
      </c>
      <c r="H30" s="10" t="n">
        <v>0</v>
      </c>
      <c r="I30" s="10" t="n">
        <v>17</v>
      </c>
      <c r="J30" s="10" t="n">
        <v>11.5227222368584</v>
      </c>
      <c r="K30" s="10">
        <f>I30-J30</f>
        <v/>
      </c>
      <c r="L30" s="10" t="n">
        <v>18832</v>
      </c>
      <c r="M30" s="10" t="n">
        <v>12572.24406054571</v>
      </c>
      <c r="N30" s="11">
        <f>L30-M30</f>
        <v/>
      </c>
      <c r="O30" s="9" t="n">
        <v>13</v>
      </c>
      <c r="P30" s="10" t="n">
        <v>0</v>
      </c>
      <c r="Q30" s="10" t="n">
        <v>0</v>
      </c>
      <c r="R30" s="10" t="n">
        <v>0</v>
      </c>
      <c r="S30" s="10" t="n">
        <v>13</v>
      </c>
      <c r="T30" s="10" t="n">
        <v>11.5227222368584</v>
      </c>
      <c r="U30" s="10">
        <f>S30-T30</f>
        <v/>
      </c>
      <c r="V30" s="10" t="n">
        <v>13866</v>
      </c>
      <c r="W30" s="10" t="n">
        <v>12572.24406054571</v>
      </c>
      <c r="X30" s="11">
        <f>V30-W30</f>
        <v/>
      </c>
      <c r="Y30" s="9" t="n">
        <v>12</v>
      </c>
      <c r="Z30" s="10" t="n">
        <v>0</v>
      </c>
      <c r="AA30" s="10" t="n">
        <v>0</v>
      </c>
      <c r="AB30" s="10" t="n">
        <v>0</v>
      </c>
      <c r="AC30" s="10" t="n">
        <v>12</v>
      </c>
      <c r="AD30" s="10" t="n">
        <v>11.5227222368584</v>
      </c>
      <c r="AE30" s="10">
        <f>AC30-AD30</f>
        <v/>
      </c>
      <c r="AF30" s="10" t="n">
        <v>13177.5</v>
      </c>
      <c r="AG30" s="10" t="n">
        <v>12572.24406054571</v>
      </c>
      <c r="AH30" s="11">
        <f>AF30-AG30</f>
        <v/>
      </c>
      <c r="AI30" s="9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11.5227222368584</v>
      </c>
      <c r="AO30" s="10">
        <f>AM30-AN30</f>
        <v/>
      </c>
      <c r="AP30" s="10" t="n">
        <v>0</v>
      </c>
      <c r="AQ30" s="10" t="n">
        <v>12572.24406054571</v>
      </c>
      <c r="AR30" s="11">
        <f>AP30-AQ30</f>
        <v/>
      </c>
      <c r="AS30" s="9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3.909111052566415</v>
      </c>
      <c r="AY30" s="10">
        <f>AW30-AX30</f>
        <v/>
      </c>
      <c r="AZ30" s="10" t="n">
        <v>0</v>
      </c>
      <c r="BA30" s="10" t="n">
        <v>4111.023757817154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IFERROR(BH30/19*30,0)</f>
        <v/>
      </c>
    </row>
    <row r="31">
      <c r="A31" s="8" t="n">
        <v>23</v>
      </c>
      <c r="B31" s="8" t="inlineStr">
        <is>
          <t>2026-02-01</t>
        </is>
      </c>
      <c r="C31" s="8" t="inlineStr">
        <is>
          <t>ПТ</t>
        </is>
      </c>
      <c r="D31" s="8" t="inlineStr">
        <is>
          <t>Раленский Владислав Витальевич</t>
        </is>
      </c>
      <c r="E31" s="9" t="n">
        <v>24</v>
      </c>
      <c r="F31" s="10" t="n">
        <v>0</v>
      </c>
      <c r="G31" s="10" t="n">
        <v>0</v>
      </c>
      <c r="H31" s="10" t="n">
        <v>0</v>
      </c>
      <c r="I31" s="10" t="n">
        <v>24</v>
      </c>
      <c r="J31" s="10" t="n">
        <v>20.97135447108229</v>
      </c>
      <c r="K31" s="10">
        <f>I31-J31</f>
        <v/>
      </c>
      <c r="L31" s="10" t="n">
        <v>25202.94</v>
      </c>
      <c r="M31" s="10" t="n">
        <v>22925.85681628923</v>
      </c>
      <c r="N31" s="11">
        <f>L31-M31</f>
        <v/>
      </c>
      <c r="O31" s="9" t="n">
        <v>20</v>
      </c>
      <c r="P31" s="10" t="n">
        <v>0</v>
      </c>
      <c r="Q31" s="10" t="n">
        <v>1</v>
      </c>
      <c r="R31" s="10" t="n">
        <v>0</v>
      </c>
      <c r="S31" s="10" t="n">
        <v>21</v>
      </c>
      <c r="T31" s="10" t="n">
        <v>20.97135447108229</v>
      </c>
      <c r="U31" s="10">
        <f>S31-T31</f>
        <v/>
      </c>
      <c r="V31" s="10" t="n">
        <v>21296.44</v>
      </c>
      <c r="W31" s="10" t="n">
        <v>22925.85681628923</v>
      </c>
      <c r="X31" s="11">
        <f>V31-W31</f>
        <v/>
      </c>
      <c r="Y31" s="9" t="n">
        <v>18</v>
      </c>
      <c r="Z31" s="10" t="n">
        <v>0</v>
      </c>
      <c r="AA31" s="10" t="n">
        <v>1</v>
      </c>
      <c r="AB31" s="10" t="n">
        <v>0</v>
      </c>
      <c r="AC31" s="10" t="n">
        <v>19</v>
      </c>
      <c r="AD31" s="10" t="n">
        <v>20.97135447108229</v>
      </c>
      <c r="AE31" s="10">
        <f>AC31-AD31</f>
        <v/>
      </c>
      <c r="AF31" s="10" t="n">
        <v>19214.13</v>
      </c>
      <c r="AG31" s="10" t="n">
        <v>22925.85681628923</v>
      </c>
      <c r="AH31" s="11">
        <f>AF31-AG31</f>
        <v/>
      </c>
      <c r="AI31" s="9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20.97135447108229</v>
      </c>
      <c r="AO31" s="10">
        <f>AM31-AN31</f>
        <v/>
      </c>
      <c r="AP31" s="10" t="n">
        <v>0</v>
      </c>
      <c r="AQ31" s="10" t="n">
        <v>22925.85681628923</v>
      </c>
      <c r="AR31" s="11">
        <f>AP31-AQ31</f>
        <v/>
      </c>
      <c r="AS31" s="9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7.114582115670875</v>
      </c>
      <c r="AY31" s="10">
        <f>AW31-AX31</f>
        <v/>
      </c>
      <c r="AZ31" s="10" t="n">
        <v>0</v>
      </c>
      <c r="BA31" s="10" t="n">
        <v>7496.572734843046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IFERROR(BH31/19*30,0)</f>
        <v/>
      </c>
    </row>
    <row r="32">
      <c r="A32" s="8" t="n">
        <v>24</v>
      </c>
      <c r="B32" s="8" t="inlineStr">
        <is>
          <t>2026-02-01</t>
        </is>
      </c>
      <c r="C32" s="8" t="inlineStr">
        <is>
          <t>ПТ</t>
        </is>
      </c>
      <c r="D32" s="8" t="inlineStr">
        <is>
          <t>Симонов Дмитрий Андреевич</t>
        </is>
      </c>
      <c r="E32" s="9" t="n">
        <v>2</v>
      </c>
      <c r="F32" s="10" t="n">
        <v>0</v>
      </c>
      <c r="G32" s="10" t="n">
        <v>3</v>
      </c>
      <c r="H32" s="10" t="n">
        <v>0</v>
      </c>
      <c r="I32" s="10" t="n">
        <v>5</v>
      </c>
      <c r="J32" s="10" t="n">
        <v>0.460908889474336</v>
      </c>
      <c r="K32" s="10">
        <f>I32-J32</f>
        <v/>
      </c>
      <c r="L32" s="10" t="n">
        <v>2155</v>
      </c>
      <c r="M32" s="10" t="n">
        <v>115.5537137917804</v>
      </c>
      <c r="N32" s="11">
        <f>L32-M32</f>
        <v/>
      </c>
      <c r="O32" s="9" t="n">
        <v>6</v>
      </c>
      <c r="P32" s="10" t="n">
        <v>0</v>
      </c>
      <c r="Q32" s="10" t="n">
        <v>2</v>
      </c>
      <c r="R32" s="10" t="n">
        <v>0</v>
      </c>
      <c r="S32" s="10" t="n">
        <v>8</v>
      </c>
      <c r="T32" s="10" t="n">
        <v>0.460908889474336</v>
      </c>
      <c r="U32" s="10">
        <f>S32-T32</f>
        <v/>
      </c>
      <c r="V32" s="10" t="n">
        <v>6465</v>
      </c>
      <c r="W32" s="10" t="n">
        <v>115.5537137917804</v>
      </c>
      <c r="X32" s="11">
        <f>V32-W32</f>
        <v/>
      </c>
      <c r="Y32" s="9" t="n">
        <v>14</v>
      </c>
      <c r="Z32" s="10" t="n">
        <v>0</v>
      </c>
      <c r="AA32" s="10" t="n">
        <v>0</v>
      </c>
      <c r="AB32" s="10" t="n">
        <v>0</v>
      </c>
      <c r="AC32" s="10" t="n">
        <v>14</v>
      </c>
      <c r="AD32" s="10" t="n">
        <v>0.460908889474336</v>
      </c>
      <c r="AE32" s="10">
        <f>AC32-AD32</f>
        <v/>
      </c>
      <c r="AF32" s="10" t="n">
        <v>15402.5</v>
      </c>
      <c r="AG32" s="10" t="n">
        <v>115.5537137917804</v>
      </c>
      <c r="AH32" s="11">
        <f>AF32-AG32</f>
        <v/>
      </c>
      <c r="AI32" s="9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0.460908889474336</v>
      </c>
      <c r="AO32" s="10">
        <f>AM32-AN32</f>
        <v/>
      </c>
      <c r="AP32" s="10" t="n">
        <v>0</v>
      </c>
      <c r="AQ32" s="10" t="n">
        <v>115.5537137917804</v>
      </c>
      <c r="AR32" s="11">
        <f>AP32-AQ32</f>
        <v/>
      </c>
      <c r="AS32" s="9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0.1563644421026566</v>
      </c>
      <c r="AY32" s="10">
        <f>AW32-AX32</f>
        <v/>
      </c>
      <c r="AZ32" s="10" t="n">
        <v>0</v>
      </c>
      <c r="BA32" s="10" t="n">
        <v>37.78514483287825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IFERROR(BH32/19*30,0)</f>
        <v/>
      </c>
    </row>
    <row r="33">
      <c r="A33" s="8" t="n">
        <v>25</v>
      </c>
      <c r="B33" s="8" t="inlineStr">
        <is>
          <t>2026-02-01</t>
        </is>
      </c>
      <c r="C33" s="8" t="inlineStr">
        <is>
          <t>ПТ</t>
        </is>
      </c>
      <c r="D33" s="8" t="inlineStr">
        <is>
          <t>Субботин Андрей Александрович</t>
        </is>
      </c>
      <c r="E33" s="9" t="n">
        <v>17</v>
      </c>
      <c r="F33" s="10" t="n">
        <v>0</v>
      </c>
      <c r="G33" s="10" t="n">
        <v>0</v>
      </c>
      <c r="H33" s="10" t="n">
        <v>0</v>
      </c>
      <c r="I33" s="10" t="n">
        <v>17</v>
      </c>
      <c r="J33" s="10" t="n">
        <v>28.57635114740883</v>
      </c>
      <c r="K33" s="10">
        <f>I33-J33</f>
        <v/>
      </c>
      <c r="L33" s="10" t="n">
        <v>23532.5</v>
      </c>
      <c r="M33" s="10" t="n">
        <v>37508.73549681192</v>
      </c>
      <c r="N33" s="11">
        <f>L33-M33</f>
        <v/>
      </c>
      <c r="O33" s="9" t="n">
        <v>9</v>
      </c>
      <c r="P33" s="10" t="n">
        <v>0</v>
      </c>
      <c r="Q33" s="10" t="n">
        <v>0</v>
      </c>
      <c r="R33" s="10" t="n">
        <v>0</v>
      </c>
      <c r="S33" s="10" t="n">
        <v>9</v>
      </c>
      <c r="T33" s="10" t="n">
        <v>28.57635114740883</v>
      </c>
      <c r="U33" s="10">
        <f>S33-T33</f>
        <v/>
      </c>
      <c r="V33" s="10" t="n">
        <v>12610</v>
      </c>
      <c r="W33" s="10" t="n">
        <v>37508.73549681192</v>
      </c>
      <c r="X33" s="11">
        <f>V33-W33</f>
        <v/>
      </c>
      <c r="Y33" s="9" t="n">
        <v>17</v>
      </c>
      <c r="Z33" s="10" t="n">
        <v>0</v>
      </c>
      <c r="AA33" s="10" t="n">
        <v>0</v>
      </c>
      <c r="AB33" s="10" t="n">
        <v>0</v>
      </c>
      <c r="AC33" s="10" t="n">
        <v>17</v>
      </c>
      <c r="AD33" s="10" t="n">
        <v>28.57635114740883</v>
      </c>
      <c r="AE33" s="10">
        <f>AC33-AD33</f>
        <v/>
      </c>
      <c r="AF33" s="10" t="n">
        <v>21621</v>
      </c>
      <c r="AG33" s="10" t="n">
        <v>37508.73549681192</v>
      </c>
      <c r="AH33" s="11">
        <f>AF33-AG33</f>
        <v/>
      </c>
      <c r="AI33" s="9" t="n">
        <v>0</v>
      </c>
      <c r="AJ33" s="10" t="n">
        <v>0</v>
      </c>
      <c r="AK33" s="10" t="n">
        <v>0</v>
      </c>
      <c r="AL33" s="10" t="n">
        <v>0</v>
      </c>
      <c r="AM33" s="10" t="n">
        <v>0</v>
      </c>
      <c r="AN33" s="10" t="n">
        <v>28.57635114740883</v>
      </c>
      <c r="AO33" s="10">
        <f>AM33-AN33</f>
        <v/>
      </c>
      <c r="AP33" s="10" t="n">
        <v>0</v>
      </c>
      <c r="AQ33" s="10" t="n">
        <v>37508.73549681192</v>
      </c>
      <c r="AR33" s="11">
        <f>AP33-AQ33</f>
        <v/>
      </c>
      <c r="AS33" s="9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9.694595410364709</v>
      </c>
      <c r="AY33" s="10">
        <f>AW33-AX33</f>
        <v/>
      </c>
      <c r="AZ33" s="10" t="n">
        <v>0</v>
      </c>
      <c r="BA33" s="10" t="n">
        <v>12265.05801275228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IFERROR(BH33/19*30,0)</f>
        <v/>
      </c>
    </row>
    <row r="34">
      <c r="A34" s="8" t="n">
        <v>26</v>
      </c>
      <c r="B34" s="8" t="inlineStr">
        <is>
          <t>2026-02-01</t>
        </is>
      </c>
      <c r="C34" s="8" t="inlineStr">
        <is>
          <t>ПТ</t>
        </is>
      </c>
      <c r="D34" s="8" t="inlineStr">
        <is>
          <t>Федоров Александр Максимович</t>
        </is>
      </c>
      <c r="E34" s="9" t="n">
        <v>31</v>
      </c>
      <c r="F34" s="10" t="n">
        <v>0</v>
      </c>
      <c r="G34" s="10" t="n">
        <v>0</v>
      </c>
      <c r="H34" s="10" t="n">
        <v>0</v>
      </c>
      <c r="I34" s="10" t="n">
        <v>31</v>
      </c>
      <c r="J34" s="10" t="n">
        <v>24.88908003161415</v>
      </c>
      <c r="K34" s="10">
        <f>I34-J34</f>
        <v/>
      </c>
      <c r="L34" s="10" t="n">
        <v>33449</v>
      </c>
      <c r="M34" s="10" t="n">
        <v>27409.34091141031</v>
      </c>
      <c r="N34" s="11">
        <f>L34-M34</f>
        <v/>
      </c>
      <c r="O34" s="9" t="n">
        <v>32</v>
      </c>
      <c r="P34" s="10" t="n">
        <v>0</v>
      </c>
      <c r="Q34" s="10" t="n">
        <v>0</v>
      </c>
      <c r="R34" s="10" t="n">
        <v>0</v>
      </c>
      <c r="S34" s="10" t="n">
        <v>32</v>
      </c>
      <c r="T34" s="10" t="n">
        <v>24.88908003161415</v>
      </c>
      <c r="U34" s="10">
        <f>S34-T34</f>
        <v/>
      </c>
      <c r="V34" s="10" t="n">
        <v>34187</v>
      </c>
      <c r="W34" s="10" t="n">
        <v>27409.34091141031</v>
      </c>
      <c r="X34" s="11">
        <f>V34-W34</f>
        <v/>
      </c>
      <c r="Y34" s="9" t="n">
        <v>26</v>
      </c>
      <c r="Z34" s="10" t="n">
        <v>0</v>
      </c>
      <c r="AA34" s="10" t="n">
        <v>0</v>
      </c>
      <c r="AB34" s="10" t="n">
        <v>0</v>
      </c>
      <c r="AC34" s="10" t="n">
        <v>26</v>
      </c>
      <c r="AD34" s="10" t="n">
        <v>24.88908003161415</v>
      </c>
      <c r="AE34" s="10">
        <f>AC34-AD34</f>
        <v/>
      </c>
      <c r="AF34" s="10" t="n">
        <v>25755</v>
      </c>
      <c r="AG34" s="10" t="n">
        <v>27409.34091141031</v>
      </c>
      <c r="AH34" s="11">
        <f>AF34-AG34</f>
        <v/>
      </c>
      <c r="AI34" s="9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24.88908003161415</v>
      </c>
      <c r="AO34" s="10">
        <f>AM34-AN34</f>
        <v/>
      </c>
      <c r="AP34" s="10" t="n">
        <v>0</v>
      </c>
      <c r="AQ34" s="10" t="n">
        <v>27409.34091141031</v>
      </c>
      <c r="AR34" s="11">
        <f>AP34-AQ34</f>
        <v/>
      </c>
      <c r="AS34" s="9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8.443679873543456</v>
      </c>
      <c r="AY34" s="10">
        <f>AW34-AX34</f>
        <v/>
      </c>
      <c r="AZ34" s="10" t="n">
        <v>0</v>
      </c>
      <c r="BA34" s="10" t="n">
        <v>8962.636354358721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IFERROR(BH34/19*30,0)</f>
        <v/>
      </c>
    </row>
    <row r="35">
      <c r="A35" s="8" t="n">
        <v>27</v>
      </c>
      <c r="B35" s="8" t="inlineStr">
        <is>
          <t>2026-02-01</t>
        </is>
      </c>
      <c r="C35" s="8" t="inlineStr">
        <is>
          <t>ПТ</t>
        </is>
      </c>
      <c r="D35" s="8" t="inlineStr">
        <is>
          <t>Шаймухаметова Гулина Флусовна</t>
        </is>
      </c>
      <c r="E35" s="9" t="n">
        <v>29</v>
      </c>
      <c r="F35" s="10" t="n">
        <v>0</v>
      </c>
      <c r="G35" s="10" t="n">
        <v>4</v>
      </c>
      <c r="H35" s="10" t="n">
        <v>0</v>
      </c>
      <c r="I35" s="10" t="n">
        <v>33</v>
      </c>
      <c r="J35" s="10" t="n">
        <v>5.300452228954864</v>
      </c>
      <c r="K35" s="10">
        <f>I35-J35</f>
        <v/>
      </c>
      <c r="L35" s="10" t="n">
        <v>31294.5</v>
      </c>
      <c r="M35" s="10" t="n">
        <v>4645.259294429572</v>
      </c>
      <c r="N35" s="11">
        <f>L35-M35</f>
        <v/>
      </c>
      <c r="O35" s="9" t="n">
        <v>22</v>
      </c>
      <c r="P35" s="10" t="n">
        <v>0</v>
      </c>
      <c r="Q35" s="10" t="n">
        <v>1</v>
      </c>
      <c r="R35" s="10" t="n">
        <v>0</v>
      </c>
      <c r="S35" s="10" t="n">
        <v>23</v>
      </c>
      <c r="T35" s="10" t="n">
        <v>5.300452228954864</v>
      </c>
      <c r="U35" s="10">
        <f>S35-T35</f>
        <v/>
      </c>
      <c r="V35" s="10" t="n">
        <v>22927.16</v>
      </c>
      <c r="W35" s="10" t="n">
        <v>4645.259294429572</v>
      </c>
      <c r="X35" s="11">
        <f>V35-W35</f>
        <v/>
      </c>
      <c r="Y35" s="9" t="n">
        <v>21</v>
      </c>
      <c r="Z35" s="10" t="n">
        <v>0</v>
      </c>
      <c r="AA35" s="10" t="n">
        <v>1</v>
      </c>
      <c r="AB35" s="10" t="n">
        <v>0</v>
      </c>
      <c r="AC35" s="10" t="n">
        <v>22</v>
      </c>
      <c r="AD35" s="10" t="n">
        <v>5.300452228954864</v>
      </c>
      <c r="AE35" s="10">
        <f>AC35-AD35</f>
        <v/>
      </c>
      <c r="AF35" s="10" t="n">
        <v>22407.5</v>
      </c>
      <c r="AG35" s="10" t="n">
        <v>4645.259294429572</v>
      </c>
      <c r="AH35" s="11">
        <f>AF35-AG35</f>
        <v/>
      </c>
      <c r="AI35" s="9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5.300452228954864</v>
      </c>
      <c r="AO35" s="10">
        <f>AM35-AN35</f>
        <v/>
      </c>
      <c r="AP35" s="10" t="n">
        <v>0</v>
      </c>
      <c r="AQ35" s="10" t="n">
        <v>4645.259294429572</v>
      </c>
      <c r="AR35" s="11">
        <f>AP35-AQ35</f>
        <v/>
      </c>
      <c r="AS35" s="9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1.798191084180551</v>
      </c>
      <c r="AY35" s="10">
        <f>AW35-AX35</f>
        <v/>
      </c>
      <c r="AZ35" s="10" t="n">
        <v>0</v>
      </c>
      <c r="BA35" s="10" t="n">
        <v>1518.962822281706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IFERROR(BH35/19*30,0)</f>
        <v/>
      </c>
    </row>
    <row r="36">
      <c r="A36" s="8" t="n">
        <v>28</v>
      </c>
      <c r="B36" s="8" t="inlineStr">
        <is>
          <t>2026-02-01</t>
        </is>
      </c>
      <c r="C36" s="8" t="inlineStr">
        <is>
          <t>ПТ</t>
        </is>
      </c>
      <c r="D36" s="8" t="inlineStr">
        <is>
          <t>Шамшурин Данил Алексеевич</t>
        </is>
      </c>
      <c r="E36" s="9" t="n">
        <v>1</v>
      </c>
      <c r="F36" s="10" t="n">
        <v>0</v>
      </c>
      <c r="G36" s="10" t="n">
        <v>2</v>
      </c>
      <c r="H36" s="10" t="n">
        <v>0</v>
      </c>
      <c r="I36" s="10" t="n">
        <v>3</v>
      </c>
      <c r="J36" s="10" t="n">
        <v>1.843635557897344</v>
      </c>
      <c r="K36" s="10">
        <f>I36-J36</f>
        <v/>
      </c>
      <c r="L36" s="10" t="n">
        <v>1107</v>
      </c>
      <c r="M36" s="10" t="n">
        <v>1432.866051018077</v>
      </c>
      <c r="N36" s="11">
        <f>L36-M36</f>
        <v/>
      </c>
      <c r="O36" s="9" t="n">
        <v>5</v>
      </c>
      <c r="P36" s="10" t="n">
        <v>0</v>
      </c>
      <c r="Q36" s="10" t="n">
        <v>0</v>
      </c>
      <c r="R36" s="10" t="n">
        <v>0</v>
      </c>
      <c r="S36" s="10" t="n">
        <v>5</v>
      </c>
      <c r="T36" s="10" t="n">
        <v>1.843635557897344</v>
      </c>
      <c r="U36" s="10">
        <f>S36-T36</f>
        <v/>
      </c>
      <c r="V36" s="10" t="n">
        <v>5436.5</v>
      </c>
      <c r="W36" s="10" t="n">
        <v>1432.866051018077</v>
      </c>
      <c r="X36" s="11">
        <f>V36-W36</f>
        <v/>
      </c>
      <c r="Y36" s="9" t="n">
        <v>1</v>
      </c>
      <c r="Z36" s="10" t="n">
        <v>0</v>
      </c>
      <c r="AA36" s="10" t="n">
        <v>1</v>
      </c>
      <c r="AB36" s="10" t="n">
        <v>0</v>
      </c>
      <c r="AC36" s="10" t="n">
        <v>2</v>
      </c>
      <c r="AD36" s="10" t="n">
        <v>1.843635557897344</v>
      </c>
      <c r="AE36" s="10">
        <f>AC36-AD36</f>
        <v/>
      </c>
      <c r="AF36" s="10" t="n">
        <v>1107</v>
      </c>
      <c r="AG36" s="10" t="n">
        <v>1432.866051018077</v>
      </c>
      <c r="AH36" s="11">
        <f>AF36-AG36</f>
        <v/>
      </c>
      <c r="AI36" s="9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1.843635557897344</v>
      </c>
      <c r="AO36" s="10">
        <f>AM36-AN36</f>
        <v/>
      </c>
      <c r="AP36" s="10" t="n">
        <v>0</v>
      </c>
      <c r="AQ36" s="10" t="n">
        <v>1432.866051018077</v>
      </c>
      <c r="AR36" s="11">
        <f>AP36-AQ36</f>
        <v/>
      </c>
      <c r="AS36" s="9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0.6254577684106264</v>
      </c>
      <c r="AY36" s="10">
        <f>AW36-AX36</f>
        <v/>
      </c>
      <c r="AZ36" s="10" t="n">
        <v>0</v>
      </c>
      <c r="BA36" s="10" t="n">
        <v>468.5357959276903</v>
      </c>
      <c r="BB36" s="11">
        <f>AZ36-BA36</f>
        <v/>
      </c>
      <c r="BD36" s="10">
        <f>SUM(J36,T36,AD36,AN36,AX36)</f>
        <v/>
      </c>
      <c r="BE36" s="10">
        <f>SUM(I36,S36,AC36,AM36,AW36)</f>
        <v/>
      </c>
      <c r="BF36" s="10">
        <f>BE36-BD36</f>
        <v/>
      </c>
      <c r="BG36" s="10">
        <f>SUM(M36,W36,AG36,AQ36,BA36)</f>
        <v/>
      </c>
      <c r="BH36" s="10">
        <f>SUM(L36,V36,AF36,AP36,AZ36)</f>
        <v/>
      </c>
      <c r="BI36" s="10">
        <f>BH36-BG36</f>
        <v/>
      </c>
      <c r="BJ36" s="10">
        <f>IFERROR(BH36/19*30,0)</f>
        <v/>
      </c>
    </row>
    <row r="37">
      <c r="A37" s="8" t="n">
        <v>29</v>
      </c>
      <c r="B37" s="8" t="inlineStr">
        <is>
          <t>2026-02-01</t>
        </is>
      </c>
      <c r="C37" s="8" t="inlineStr">
        <is>
          <t>ПТ</t>
        </is>
      </c>
      <c r="D37" s="8" t="inlineStr">
        <is>
          <t>Шамшурина Наталья Александровна</t>
        </is>
      </c>
      <c r="E37" s="9" t="n">
        <v>18</v>
      </c>
      <c r="F37" s="10" t="n">
        <v>7</v>
      </c>
      <c r="G37" s="10" t="n">
        <v>0</v>
      </c>
      <c r="H37" s="10" t="n">
        <v>0</v>
      </c>
      <c r="I37" s="10" t="n">
        <v>25</v>
      </c>
      <c r="J37" s="10" t="n">
        <v>20.27999113687078</v>
      </c>
      <c r="K37" s="10">
        <f>I37-J37</f>
        <v/>
      </c>
      <c r="L37" s="10" t="n">
        <v>31934.95</v>
      </c>
      <c r="M37" s="10" t="n">
        <v>28495.54582105305</v>
      </c>
      <c r="N37" s="11">
        <f>L37-M37</f>
        <v/>
      </c>
      <c r="O37" s="9" t="n">
        <v>13</v>
      </c>
      <c r="P37" s="10" t="n">
        <v>3</v>
      </c>
      <c r="Q37" s="10" t="n">
        <v>0</v>
      </c>
      <c r="R37" s="10" t="n">
        <v>0</v>
      </c>
      <c r="S37" s="10" t="n">
        <v>16</v>
      </c>
      <c r="T37" s="10" t="n">
        <v>20.27999113687078</v>
      </c>
      <c r="U37" s="10">
        <f>S37-T37</f>
        <v/>
      </c>
      <c r="V37" s="10" t="n">
        <v>20629.55</v>
      </c>
      <c r="W37" s="10" t="n">
        <v>28495.54582105305</v>
      </c>
      <c r="X37" s="11">
        <f>V37-W37</f>
        <v/>
      </c>
      <c r="Y37" s="9" t="n">
        <v>12</v>
      </c>
      <c r="Z37" s="10" t="n">
        <v>6</v>
      </c>
      <c r="AA37" s="10" t="n">
        <v>0</v>
      </c>
      <c r="AB37" s="10" t="n">
        <v>0</v>
      </c>
      <c r="AC37" s="10" t="n">
        <v>18</v>
      </c>
      <c r="AD37" s="10" t="n">
        <v>20.27999113687078</v>
      </c>
      <c r="AE37" s="10">
        <f>AC37-AD37</f>
        <v/>
      </c>
      <c r="AF37" s="10" t="n">
        <v>24117</v>
      </c>
      <c r="AG37" s="10" t="n">
        <v>28495.54582105305</v>
      </c>
      <c r="AH37" s="11">
        <f>AF37-AG37</f>
        <v/>
      </c>
      <c r="AI37" s="9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20.27999113687078</v>
      </c>
      <c r="AO37" s="10">
        <f>AM37-AN37</f>
        <v/>
      </c>
      <c r="AP37" s="10" t="n">
        <v>0</v>
      </c>
      <c r="AQ37" s="10" t="n">
        <v>28495.54582105305</v>
      </c>
      <c r="AR37" s="11">
        <f>AP37-AQ37</f>
        <v/>
      </c>
      <c r="AS37" s="9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6.88003545251689</v>
      </c>
      <c r="AY37" s="10">
        <f>AW37-AX37</f>
        <v/>
      </c>
      <c r="AZ37" s="10" t="n">
        <v>0</v>
      </c>
      <c r="BA37" s="10" t="n">
        <v>9317.816715787778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IFERROR(BH37/19*30,0)</f>
        <v/>
      </c>
    </row>
    <row r="38">
      <c r="A38" s="8" t="n">
        <v>30</v>
      </c>
      <c r="B38" s="8" t="inlineStr">
        <is>
          <t>2026-02-01</t>
        </is>
      </c>
      <c r="C38" s="8" t="inlineStr">
        <is>
          <t>ПТ</t>
        </is>
      </c>
      <c r="D38" s="8" t="inlineStr">
        <is>
          <t>Шитова Татьяна Петровна</t>
        </is>
      </c>
      <c r="E38" s="9" t="n">
        <v>3</v>
      </c>
      <c r="F38" s="10" t="n">
        <v>0</v>
      </c>
      <c r="G38" s="10" t="n">
        <v>0</v>
      </c>
      <c r="H38" s="10" t="n">
        <v>0</v>
      </c>
      <c r="I38" s="10" t="n">
        <v>3</v>
      </c>
      <c r="J38" s="10" t="n">
        <v>6.452724452640704</v>
      </c>
      <c r="K38" s="10">
        <f>I38-J38</f>
        <v/>
      </c>
      <c r="L38" s="10" t="n">
        <v>3530</v>
      </c>
      <c r="M38" s="10" t="n">
        <v>7349.216197157234</v>
      </c>
      <c r="N38" s="11">
        <f>L38-M38</f>
        <v/>
      </c>
      <c r="O38" s="9" t="n">
        <v>2</v>
      </c>
      <c r="P38" s="10" t="n">
        <v>0</v>
      </c>
      <c r="Q38" s="10" t="n">
        <v>0</v>
      </c>
      <c r="R38" s="10" t="n">
        <v>0</v>
      </c>
      <c r="S38" s="10" t="n">
        <v>2</v>
      </c>
      <c r="T38" s="10" t="n">
        <v>6.452724452640704</v>
      </c>
      <c r="U38" s="10">
        <f>S38-T38</f>
        <v/>
      </c>
      <c r="V38" s="10" t="n">
        <v>2380</v>
      </c>
      <c r="W38" s="10" t="n">
        <v>7349.216197157234</v>
      </c>
      <c r="X38" s="11">
        <f>V38-W38</f>
        <v/>
      </c>
      <c r="Y38" s="9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6.452724452640704</v>
      </c>
      <c r="AE38" s="10">
        <f>AC38-AD38</f>
        <v/>
      </c>
      <c r="AF38" s="10" t="n">
        <v>0</v>
      </c>
      <c r="AG38" s="10" t="n">
        <v>7349.216197157234</v>
      </c>
      <c r="AH38" s="11">
        <f>AF38-AG38</f>
        <v/>
      </c>
      <c r="AI38" s="9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6.452724452640704</v>
      </c>
      <c r="AO38" s="10">
        <f>AM38-AN38</f>
        <v/>
      </c>
      <c r="AP38" s="10" t="n">
        <v>0</v>
      </c>
      <c r="AQ38" s="10" t="n">
        <v>7349.216197157234</v>
      </c>
      <c r="AR38" s="11">
        <f>AP38-AQ38</f>
        <v/>
      </c>
      <c r="AS38" s="9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2.189102189437192</v>
      </c>
      <c r="AY38" s="10">
        <f>AW38-AX38</f>
        <v/>
      </c>
      <c r="AZ38" s="10" t="n">
        <v>0</v>
      </c>
      <c r="BA38" s="10" t="n">
        <v>2403.135211371057</v>
      </c>
      <c r="BB38" s="11">
        <f>AZ38-BA38</f>
        <v/>
      </c>
      <c r="BD38" s="10">
        <f>SUM(J38,T38,AD38,AN38,AX38)</f>
        <v/>
      </c>
      <c r="BE38" s="10">
        <f>SUM(I38,S38,AC38,AM38,AW38)</f>
        <v/>
      </c>
      <c r="BF38" s="10">
        <f>BE38-BD38</f>
        <v/>
      </c>
      <c r="BG38" s="10">
        <f>SUM(M38,W38,AG38,AQ38,BA38)</f>
        <v/>
      </c>
      <c r="BH38" s="10">
        <f>SUM(L38,V38,AF38,AP38,AZ38)</f>
        <v/>
      </c>
      <c r="BI38" s="10">
        <f>BH38-BG38</f>
        <v/>
      </c>
      <c r="BJ38" s="10">
        <f>IFERROR(BH38/19*30,0)</f>
        <v/>
      </c>
    </row>
    <row r="39">
      <c r="A39" s="7" t="n"/>
      <c r="B39" s="7" t="n"/>
      <c r="C39" s="7" t="n"/>
      <c r="D39" s="7" t="inlineStr">
        <is>
          <t>Итого ТРЕНАЖЕРНЫЙ ЗАЛ</t>
        </is>
      </c>
      <c r="E39" s="12">
        <f>SUM(E18:E38)</f>
        <v/>
      </c>
      <c r="F39" s="13">
        <f>SUM(F18:F38)</f>
        <v/>
      </c>
      <c r="G39" s="13">
        <f>SUM(G18:G38)</f>
        <v/>
      </c>
      <c r="H39" s="13">
        <f>SUM(H18:H38)</f>
        <v/>
      </c>
      <c r="I39" s="13">
        <f>SUM(I18:I38)</f>
        <v/>
      </c>
      <c r="J39" s="13">
        <f>SUM(J18:J38)</f>
        <v/>
      </c>
      <c r="K39" s="13">
        <f>SUM(K18:K38)</f>
        <v/>
      </c>
      <c r="L39" s="13">
        <f>SUM(L18:L38)</f>
        <v/>
      </c>
      <c r="M39" s="13">
        <f>SUM(M18:M38)</f>
        <v/>
      </c>
      <c r="N39" s="14">
        <f>SUM(N18:N38)</f>
        <v/>
      </c>
      <c r="O39" s="12">
        <f>SUM(O18:O38)</f>
        <v/>
      </c>
      <c r="P39" s="13">
        <f>SUM(P18:P38)</f>
        <v/>
      </c>
      <c r="Q39" s="13">
        <f>SUM(Q18:Q38)</f>
        <v/>
      </c>
      <c r="R39" s="13">
        <f>SUM(R18:R38)</f>
        <v/>
      </c>
      <c r="S39" s="13">
        <f>SUM(S18:S38)</f>
        <v/>
      </c>
      <c r="T39" s="13">
        <f>SUM(T18:T38)</f>
        <v/>
      </c>
      <c r="U39" s="13">
        <f>SUM(U18:U38)</f>
        <v/>
      </c>
      <c r="V39" s="13">
        <f>SUM(V18:V38)</f>
        <v/>
      </c>
      <c r="W39" s="13">
        <f>SUM(W18:W38)</f>
        <v/>
      </c>
      <c r="X39" s="14">
        <f>SUM(X18:X38)</f>
        <v/>
      </c>
      <c r="Y39" s="12">
        <f>SUM(Y18:Y38)</f>
        <v/>
      </c>
      <c r="Z39" s="13">
        <f>SUM(Z18:Z38)</f>
        <v/>
      </c>
      <c r="AA39" s="13">
        <f>SUM(AA18:AA38)</f>
        <v/>
      </c>
      <c r="AB39" s="13">
        <f>SUM(AB18:AB38)</f>
        <v/>
      </c>
      <c r="AC39" s="13">
        <f>SUM(AC18:AC38)</f>
        <v/>
      </c>
      <c r="AD39" s="13">
        <f>SUM(AD18:AD38)</f>
        <v/>
      </c>
      <c r="AE39" s="13">
        <f>SUM(AE18:AE38)</f>
        <v/>
      </c>
      <c r="AF39" s="13">
        <f>SUM(AF18:AF38)</f>
        <v/>
      </c>
      <c r="AG39" s="13">
        <f>SUM(AG18:AG38)</f>
        <v/>
      </c>
      <c r="AH39" s="14">
        <f>SUM(AH18:AH38)</f>
        <v/>
      </c>
      <c r="AI39" s="12">
        <f>SUM(AI18:AI38)</f>
        <v/>
      </c>
      <c r="AJ39" s="13">
        <f>SUM(AJ18:AJ38)</f>
        <v/>
      </c>
      <c r="AK39" s="13">
        <f>SUM(AK18:AK38)</f>
        <v/>
      </c>
      <c r="AL39" s="13">
        <f>SUM(AL18:AL38)</f>
        <v/>
      </c>
      <c r="AM39" s="13">
        <f>SUM(AM18:AM38)</f>
        <v/>
      </c>
      <c r="AN39" s="13">
        <f>SUM(AN18:AN38)</f>
        <v/>
      </c>
      <c r="AO39" s="13">
        <f>SUM(AO18:AO38)</f>
        <v/>
      </c>
      <c r="AP39" s="13">
        <f>SUM(AP18:AP38)</f>
        <v/>
      </c>
      <c r="AQ39" s="13">
        <f>SUM(AQ18:AQ38)</f>
        <v/>
      </c>
      <c r="AR39" s="14">
        <f>SUM(AR18:AR38)</f>
        <v/>
      </c>
      <c r="AS39" s="12">
        <f>SUM(AS18:AS38)</f>
        <v/>
      </c>
      <c r="AT39" s="13">
        <f>SUM(AT18:AT38)</f>
        <v/>
      </c>
      <c r="AU39" s="13">
        <f>SUM(AU18:AU38)</f>
        <v/>
      </c>
      <c r="AV39" s="13">
        <f>SUM(AV18:AV38)</f>
        <v/>
      </c>
      <c r="AW39" s="13">
        <f>SUM(AW18:AW38)</f>
        <v/>
      </c>
      <c r="AX39" s="13">
        <f>SUM(AX18:AX38)</f>
        <v/>
      </c>
      <c r="AY39" s="13">
        <f>SUM(AY18:AY38)</f>
        <v/>
      </c>
      <c r="AZ39" s="13">
        <f>SUM(AZ18:AZ38)</f>
        <v/>
      </c>
      <c r="BA39" s="13">
        <f>SUM(BA18:BA38)</f>
        <v/>
      </c>
      <c r="BB39" s="14">
        <f>SUM(BB18:BB38)</f>
        <v/>
      </c>
      <c r="BC39" s="7">
        <f>SUM(BC18:BC38)</f>
        <v/>
      </c>
      <c r="BD39" s="13">
        <f>SUM(BD18:BD38)</f>
        <v/>
      </c>
      <c r="BE39" s="13">
        <f>SUM(BE18:BE38)</f>
        <v/>
      </c>
      <c r="BF39" s="13">
        <f>BE39-BD39</f>
        <v/>
      </c>
      <c r="BG39" s="13">
        <f>SUM(BG18:BG38)</f>
        <v/>
      </c>
      <c r="BH39" s="13">
        <f>SUM(BH18:BH38)</f>
        <v/>
      </c>
      <c r="BI39" s="13">
        <f>BH39-BG39</f>
        <v/>
      </c>
      <c r="BJ39" s="13">
        <f>IFERROR(BH39/19*30,0)</f>
        <v/>
      </c>
    </row>
    <row r="41">
      <c r="A41" s="7" t="n"/>
      <c r="B41" s="7" t="n"/>
      <c r="C41" s="7" t="n"/>
      <c r="D41" s="7" t="inlineStr">
        <is>
          <t>ГРУППОВЫЕ ПРОГРАММЫ</t>
        </is>
      </c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  <c r="P41" s="7" t="n"/>
      <c r="Q41" s="7" t="n"/>
      <c r="R41" s="7" t="n"/>
      <c r="S41" s="7" t="n"/>
      <c r="T41" s="7" t="n"/>
      <c r="U41" s="7" t="n"/>
      <c r="V41" s="7" t="n"/>
      <c r="W41" s="7" t="n"/>
      <c r="X41" s="7" t="n"/>
      <c r="Y41" s="7" t="n"/>
      <c r="Z41" s="7" t="n"/>
      <c r="AA41" s="7" t="n"/>
      <c r="AB41" s="7" t="n"/>
      <c r="AC41" s="7" t="n"/>
      <c r="AD41" s="7" t="n"/>
      <c r="AE41" s="7" t="n"/>
      <c r="AF41" s="7" t="n"/>
      <c r="AG41" s="7" t="n"/>
      <c r="AH41" s="7" t="n"/>
      <c r="AI41" s="7" t="n"/>
      <c r="AJ41" s="7" t="n"/>
      <c r="AK41" s="7" t="n"/>
      <c r="AL41" s="7" t="n"/>
      <c r="AM41" s="7" t="n"/>
      <c r="AN41" s="7" t="n"/>
      <c r="AO41" s="7" t="n"/>
      <c r="AP41" s="7" t="n"/>
      <c r="AQ41" s="7" t="n"/>
      <c r="AR41" s="7" t="n"/>
      <c r="AS41" s="7" t="n"/>
      <c r="AT41" s="7" t="n"/>
      <c r="AU41" s="7" t="n"/>
      <c r="AV41" s="7" t="n"/>
      <c r="AW41" s="7" t="n"/>
      <c r="AX41" s="7" t="n"/>
      <c r="AY41" s="7" t="n"/>
      <c r="AZ41" s="7" t="n"/>
      <c r="BA41" s="7" t="n"/>
      <c r="BB41" s="7" t="n"/>
      <c r="BC41" s="7" t="n"/>
      <c r="BD41" s="7" t="n"/>
      <c r="BE41" s="7" t="n"/>
      <c r="BF41" s="7" t="n"/>
      <c r="BG41" s="7" t="n"/>
      <c r="BH41" s="7" t="n"/>
      <c r="BI41" s="7" t="n"/>
      <c r="BJ41" s="7" t="n"/>
    </row>
    <row r="42">
      <c r="A42" s="8" t="n">
        <v>31</v>
      </c>
      <c r="B42" s="8" t="inlineStr">
        <is>
          <t>2026-02-01</t>
        </is>
      </c>
      <c r="C42" s="8" t="inlineStr">
        <is>
          <t>ПТ</t>
        </is>
      </c>
      <c r="D42" s="8" t="inlineStr">
        <is>
          <t>Козлова Марина Валерьевна</t>
        </is>
      </c>
      <c r="E42" s="9" t="n">
        <v>11</v>
      </c>
      <c r="F42" s="10" t="n">
        <v>8</v>
      </c>
      <c r="G42" s="10" t="n">
        <v>0</v>
      </c>
      <c r="H42" s="10" t="n">
        <v>0</v>
      </c>
      <c r="I42" s="10" t="n">
        <v>19</v>
      </c>
      <c r="J42" s="10" t="n">
        <v>27.88498781319733</v>
      </c>
      <c r="K42" s="10">
        <f>I42-J42</f>
        <v/>
      </c>
      <c r="L42" s="10" t="n">
        <v>17735.25</v>
      </c>
      <c r="M42" s="10" t="n">
        <v>20591.67179769527</v>
      </c>
      <c r="N42" s="11">
        <f>L42-M42</f>
        <v/>
      </c>
      <c r="O42" s="9" t="n">
        <v>8</v>
      </c>
      <c r="P42" s="10" t="n">
        <v>22</v>
      </c>
      <c r="Q42" s="10" t="n">
        <v>0</v>
      </c>
      <c r="R42" s="10" t="n">
        <v>0</v>
      </c>
      <c r="S42" s="10" t="n">
        <v>30</v>
      </c>
      <c r="T42" s="10" t="n">
        <v>27.88498781319733</v>
      </c>
      <c r="U42" s="10">
        <f>S42-T42</f>
        <v/>
      </c>
      <c r="V42" s="10" t="n">
        <v>23512.5</v>
      </c>
      <c r="W42" s="10" t="n">
        <v>20591.67179769527</v>
      </c>
      <c r="X42" s="11">
        <f>V42-W42</f>
        <v/>
      </c>
      <c r="Y42" s="9" t="n">
        <v>3</v>
      </c>
      <c r="Z42" s="10" t="n">
        <v>10</v>
      </c>
      <c r="AA42" s="10" t="n">
        <v>0</v>
      </c>
      <c r="AB42" s="10" t="n">
        <v>0</v>
      </c>
      <c r="AC42" s="10" t="n">
        <v>13</v>
      </c>
      <c r="AD42" s="10" t="n">
        <v>27.88498781319733</v>
      </c>
      <c r="AE42" s="10">
        <f>AC42-AD42</f>
        <v/>
      </c>
      <c r="AF42" s="10" t="n">
        <v>10053</v>
      </c>
      <c r="AG42" s="10" t="n">
        <v>20591.67179769527</v>
      </c>
      <c r="AH42" s="11">
        <f>AF42-AG42</f>
        <v/>
      </c>
      <c r="AI42" s="9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27.88498781319733</v>
      </c>
      <c r="AO42" s="10">
        <f>AM42-AN42</f>
        <v/>
      </c>
      <c r="AP42" s="10" t="n">
        <v>0</v>
      </c>
      <c r="AQ42" s="10" t="n">
        <v>20591.67179769527</v>
      </c>
      <c r="AR42" s="11">
        <f>AP42-AQ42</f>
        <v/>
      </c>
      <c r="AS42" s="9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9.460048747210724</v>
      </c>
      <c r="AY42" s="10">
        <f>AW42-AX42</f>
        <v/>
      </c>
      <c r="AZ42" s="10" t="n">
        <v>0</v>
      </c>
      <c r="BA42" s="10" t="n">
        <v>6733.312809218904</v>
      </c>
      <c r="BB42" s="11">
        <f>AZ42-BA42</f>
        <v/>
      </c>
      <c r="BD42" s="10">
        <f>SUM(J42,T42,AD42,AN42,AX42)</f>
        <v/>
      </c>
      <c r="BE42" s="10">
        <f>SUM(I42,S42,AC42,AM42,AW42)</f>
        <v/>
      </c>
      <c r="BF42" s="10">
        <f>BE42-BD42</f>
        <v/>
      </c>
      <c r="BG42" s="10">
        <f>SUM(M42,W42,AG42,AQ42,BA42)</f>
        <v/>
      </c>
      <c r="BH42" s="10">
        <f>SUM(L42,V42,AF42,AP42,AZ42)</f>
        <v/>
      </c>
      <c r="BI42" s="10">
        <f>BH42-BG42</f>
        <v/>
      </c>
      <c r="BJ42" s="10">
        <f>IFERROR(BH42/19*30,0)</f>
        <v/>
      </c>
    </row>
    <row r="43">
      <c r="A43" s="8" t="n">
        <v>32</v>
      </c>
      <c r="B43" s="8" t="inlineStr">
        <is>
          <t>2026-02-01</t>
        </is>
      </c>
      <c r="C43" s="8" t="inlineStr">
        <is>
          <t>ПТ</t>
        </is>
      </c>
      <c r="D43" s="8" t="inlineStr">
        <is>
          <t>Перевощикова Анастасия Александровна</t>
        </is>
      </c>
      <c r="E43" s="9" t="n">
        <v>4</v>
      </c>
      <c r="F43" s="10" t="n">
        <v>7</v>
      </c>
      <c r="G43" s="10" t="n">
        <v>0</v>
      </c>
      <c r="H43" s="10" t="n">
        <v>0</v>
      </c>
      <c r="I43" s="10" t="n">
        <v>11</v>
      </c>
      <c r="J43" s="10" t="n">
        <v>11.75317668159557</v>
      </c>
      <c r="K43" s="10">
        <f>I43-J43</f>
        <v/>
      </c>
      <c r="L43" s="10" t="n">
        <v>10422.75</v>
      </c>
      <c r="M43" s="10" t="n">
        <v>11254.93172331941</v>
      </c>
      <c r="N43" s="11">
        <f>L43-M43</f>
        <v/>
      </c>
      <c r="O43" s="9" t="n">
        <v>6</v>
      </c>
      <c r="P43" s="10" t="n">
        <v>6</v>
      </c>
      <c r="Q43" s="10" t="n">
        <v>0</v>
      </c>
      <c r="R43" s="10" t="n">
        <v>0</v>
      </c>
      <c r="S43" s="10" t="n">
        <v>12</v>
      </c>
      <c r="T43" s="10" t="n">
        <v>11.75317668159557</v>
      </c>
      <c r="U43" s="10">
        <f>S43-T43</f>
        <v/>
      </c>
      <c r="V43" s="10" t="n">
        <v>12258.75</v>
      </c>
      <c r="W43" s="10" t="n">
        <v>11254.93172331941</v>
      </c>
      <c r="X43" s="11">
        <f>V43-W43</f>
        <v/>
      </c>
      <c r="Y43" s="9" t="n">
        <v>6</v>
      </c>
      <c r="Z43" s="10" t="n">
        <v>6</v>
      </c>
      <c r="AA43" s="10" t="n">
        <v>1</v>
      </c>
      <c r="AB43" s="10" t="n">
        <v>0</v>
      </c>
      <c r="AC43" s="10" t="n">
        <v>13</v>
      </c>
      <c r="AD43" s="10" t="n">
        <v>11.75317668159557</v>
      </c>
      <c r="AE43" s="10">
        <f>AC43-AD43</f>
        <v/>
      </c>
      <c r="AF43" s="10" t="n">
        <v>12501.25</v>
      </c>
      <c r="AG43" s="10" t="n">
        <v>11254.93172331941</v>
      </c>
      <c r="AH43" s="11">
        <f>AF43-AG43</f>
        <v/>
      </c>
      <c r="AI43" s="9" t="n">
        <v>0</v>
      </c>
      <c r="AJ43" s="10" t="n">
        <v>0</v>
      </c>
      <c r="AK43" s="10" t="n">
        <v>0</v>
      </c>
      <c r="AL43" s="10" t="n">
        <v>0</v>
      </c>
      <c r="AM43" s="10" t="n">
        <v>0</v>
      </c>
      <c r="AN43" s="10" t="n">
        <v>11.75317668159557</v>
      </c>
      <c r="AO43" s="10">
        <f>AM43-AN43</f>
        <v/>
      </c>
      <c r="AP43" s="10" t="n">
        <v>0</v>
      </c>
      <c r="AQ43" s="10" t="n">
        <v>11254.93172331941</v>
      </c>
      <c r="AR43" s="11">
        <f>AP43-AQ43</f>
        <v/>
      </c>
      <c r="AS43" s="9" t="n">
        <v>0</v>
      </c>
      <c r="AT43" s="10" t="n">
        <v>0</v>
      </c>
      <c r="AU43" s="10" t="n">
        <v>0</v>
      </c>
      <c r="AV43" s="10" t="n">
        <v>0</v>
      </c>
      <c r="AW43" s="10" t="n">
        <v>0</v>
      </c>
      <c r="AX43" s="10" t="n">
        <v>3.987293273617743</v>
      </c>
      <c r="AY43" s="10">
        <f>AW43-AX43</f>
        <v/>
      </c>
      <c r="AZ43" s="10" t="n">
        <v>0</v>
      </c>
      <c r="BA43" s="10" t="n">
        <v>3680.273106722342</v>
      </c>
      <c r="BB43" s="11">
        <f>AZ43-BA43</f>
        <v/>
      </c>
      <c r="BD43" s="10">
        <f>SUM(J43,T43,AD43,AN43,AX43)</f>
        <v/>
      </c>
      <c r="BE43" s="10">
        <f>SUM(I43,S43,AC43,AM43,AW43)</f>
        <v/>
      </c>
      <c r="BF43" s="10">
        <f>BE43-BD43</f>
        <v/>
      </c>
      <c r="BG43" s="10">
        <f>SUM(M43,W43,AG43,AQ43,BA43)</f>
        <v/>
      </c>
      <c r="BH43" s="10">
        <f>SUM(L43,V43,AF43,AP43,AZ43)</f>
        <v/>
      </c>
      <c r="BI43" s="10">
        <f>BH43-BG43</f>
        <v/>
      </c>
      <c r="BJ43" s="10">
        <f>IFERROR(BH43/19*30,0)</f>
        <v/>
      </c>
    </row>
    <row r="44">
      <c r="A44" s="8" t="n">
        <v>33</v>
      </c>
      <c r="B44" s="8" t="inlineStr">
        <is>
          <t>2026-02-01</t>
        </is>
      </c>
      <c r="C44" s="8" t="inlineStr">
        <is>
          <t>ПТ</t>
        </is>
      </c>
      <c r="D44" s="8" t="inlineStr">
        <is>
          <t>Перевощикова Марина Юрьевна</t>
        </is>
      </c>
      <c r="E44" s="9" t="n">
        <v>9</v>
      </c>
      <c r="F44" s="10" t="n">
        <v>0</v>
      </c>
      <c r="G44" s="10" t="n">
        <v>1</v>
      </c>
      <c r="H44" s="10" t="n">
        <v>0</v>
      </c>
      <c r="I44" s="10" t="n">
        <v>10</v>
      </c>
      <c r="J44" s="10" t="n">
        <v>9.679086678961056</v>
      </c>
      <c r="K44" s="10">
        <f>I44-J44</f>
        <v/>
      </c>
      <c r="L44" s="10" t="n">
        <v>9842.5</v>
      </c>
      <c r="M44" s="10" t="n">
        <v>10584.72018332708</v>
      </c>
      <c r="N44" s="11">
        <f>L44-M44</f>
        <v/>
      </c>
      <c r="O44" s="9" t="n">
        <v>4</v>
      </c>
      <c r="P44" s="10" t="n">
        <v>0</v>
      </c>
      <c r="Q44" s="10" t="n">
        <v>1</v>
      </c>
      <c r="R44" s="10" t="n">
        <v>0</v>
      </c>
      <c r="S44" s="10" t="n">
        <v>5</v>
      </c>
      <c r="T44" s="10" t="n">
        <v>9.679086678961056</v>
      </c>
      <c r="U44" s="10">
        <f>S44-T44</f>
        <v/>
      </c>
      <c r="V44" s="10" t="n">
        <v>4405</v>
      </c>
      <c r="W44" s="10" t="n">
        <v>10584.72018332708</v>
      </c>
      <c r="X44" s="11">
        <f>V44-W44</f>
        <v/>
      </c>
      <c r="Y44" s="9" t="n">
        <v>5</v>
      </c>
      <c r="Z44" s="10" t="n">
        <v>0</v>
      </c>
      <c r="AA44" s="10" t="n">
        <v>0</v>
      </c>
      <c r="AB44" s="10" t="n">
        <v>0</v>
      </c>
      <c r="AC44" s="10" t="n">
        <v>5</v>
      </c>
      <c r="AD44" s="10" t="n">
        <v>9.679086678961056</v>
      </c>
      <c r="AE44" s="10">
        <f>AC44-AD44</f>
        <v/>
      </c>
      <c r="AF44" s="10" t="n">
        <v>5390</v>
      </c>
      <c r="AG44" s="10" t="n">
        <v>10584.72018332708</v>
      </c>
      <c r="AH44" s="11">
        <f>AF44-AG44</f>
        <v/>
      </c>
      <c r="AI44" s="9" t="n">
        <v>0</v>
      </c>
      <c r="AJ44" s="10" t="n">
        <v>0</v>
      </c>
      <c r="AK44" s="10" t="n">
        <v>0</v>
      </c>
      <c r="AL44" s="10" t="n">
        <v>0</v>
      </c>
      <c r="AM44" s="10" t="n">
        <v>0</v>
      </c>
      <c r="AN44" s="10" t="n">
        <v>9.679086678961056</v>
      </c>
      <c r="AO44" s="10">
        <f>AM44-AN44</f>
        <v/>
      </c>
      <c r="AP44" s="10" t="n">
        <v>0</v>
      </c>
      <c r="AQ44" s="10" t="n">
        <v>10584.72018332708</v>
      </c>
      <c r="AR44" s="11">
        <f>AP44-AQ44</f>
        <v/>
      </c>
      <c r="AS44" s="9" t="n">
        <v>0</v>
      </c>
      <c r="AT44" s="10" t="n">
        <v>0</v>
      </c>
      <c r="AU44" s="10" t="n">
        <v>0</v>
      </c>
      <c r="AV44" s="10" t="n">
        <v>0</v>
      </c>
      <c r="AW44" s="10" t="n">
        <v>0</v>
      </c>
      <c r="AX44" s="10" t="n">
        <v>3.283653284155788</v>
      </c>
      <c r="AY44" s="10">
        <f>AW44-AX44</f>
        <v/>
      </c>
      <c r="AZ44" s="10" t="n">
        <v>0</v>
      </c>
      <c r="BA44" s="10" t="n">
        <v>3461.119266691648</v>
      </c>
      <c r="BB44" s="11">
        <f>AZ44-BA44</f>
        <v/>
      </c>
      <c r="BD44" s="10">
        <f>SUM(J44,T44,AD44,AN44,AX44)</f>
        <v/>
      </c>
      <c r="BE44" s="10">
        <f>SUM(I44,S44,AC44,AM44,AW44)</f>
        <v/>
      </c>
      <c r="BF44" s="10">
        <f>BE44-BD44</f>
        <v/>
      </c>
      <c r="BG44" s="10">
        <f>SUM(M44,W44,AG44,AQ44,BA44)</f>
        <v/>
      </c>
      <c r="BH44" s="10">
        <f>SUM(L44,V44,AF44,AP44,AZ44)</f>
        <v/>
      </c>
      <c r="BI44" s="10">
        <f>BH44-BG44</f>
        <v/>
      </c>
      <c r="BJ44" s="10">
        <f>IFERROR(BH44/19*30,0)</f>
        <v/>
      </c>
    </row>
    <row r="45">
      <c r="A45" s="8" t="n">
        <v>34</v>
      </c>
      <c r="B45" s="8" t="inlineStr">
        <is>
          <t>2026-02-01</t>
        </is>
      </c>
      <c r="C45" s="8" t="inlineStr">
        <is>
          <t>ПТ</t>
        </is>
      </c>
      <c r="D45" s="8" t="inlineStr">
        <is>
          <t>Сентябов Дмитрий Григорьевич</t>
        </is>
      </c>
      <c r="E45" s="9" t="n">
        <v>0</v>
      </c>
      <c r="F45" s="10" t="n">
        <v>0</v>
      </c>
      <c r="G45" s="10" t="n">
        <v>0</v>
      </c>
      <c r="H45" s="10" t="n">
        <v>0</v>
      </c>
      <c r="I45" s="10" t="n">
        <v>0</v>
      </c>
      <c r="J45" s="10" t="n">
        <v>1.613181113160176</v>
      </c>
      <c r="K45" s="10">
        <f>I45-J45</f>
        <v/>
      </c>
      <c r="L45" s="10" t="n">
        <v>0</v>
      </c>
      <c r="M45" s="10" t="n">
        <v>1687.084221359994</v>
      </c>
      <c r="N45" s="11">
        <f>L45-M45</f>
        <v/>
      </c>
      <c r="O45" s="9" t="n">
        <v>0</v>
      </c>
      <c r="P45" s="10" t="n">
        <v>0</v>
      </c>
      <c r="Q45" s="10" t="n">
        <v>0</v>
      </c>
      <c r="R45" s="10" t="n">
        <v>0</v>
      </c>
      <c r="S45" s="10" t="n">
        <v>0</v>
      </c>
      <c r="T45" s="10" t="n">
        <v>1.613181113160176</v>
      </c>
      <c r="U45" s="10">
        <f>S45-T45</f>
        <v/>
      </c>
      <c r="V45" s="10" t="n">
        <v>0</v>
      </c>
      <c r="W45" s="10" t="n">
        <v>1687.084221359994</v>
      </c>
      <c r="X45" s="11">
        <f>V45-W45</f>
        <v/>
      </c>
      <c r="Y45" s="9" t="n">
        <v>0</v>
      </c>
      <c r="Z45" s="10" t="n">
        <v>0</v>
      </c>
      <c r="AA45" s="10" t="n">
        <v>0</v>
      </c>
      <c r="AB45" s="10" t="n">
        <v>0</v>
      </c>
      <c r="AC45" s="10" t="n">
        <v>0</v>
      </c>
      <c r="AD45" s="10" t="n">
        <v>1.613181113160176</v>
      </c>
      <c r="AE45" s="10">
        <f>AC45-AD45</f>
        <v/>
      </c>
      <c r="AF45" s="10" t="n">
        <v>0</v>
      </c>
      <c r="AG45" s="10" t="n">
        <v>1687.084221359994</v>
      </c>
      <c r="AH45" s="11">
        <f>AF45-AG45</f>
        <v/>
      </c>
      <c r="AI45" s="9" t="n">
        <v>0</v>
      </c>
      <c r="AJ45" s="10" t="n">
        <v>0</v>
      </c>
      <c r="AK45" s="10" t="n">
        <v>0</v>
      </c>
      <c r="AL45" s="10" t="n">
        <v>0</v>
      </c>
      <c r="AM45" s="10" t="n">
        <v>0</v>
      </c>
      <c r="AN45" s="10" t="n">
        <v>1.613181113160176</v>
      </c>
      <c r="AO45" s="10">
        <f>AM45-AN45</f>
        <v/>
      </c>
      <c r="AP45" s="10" t="n">
        <v>0</v>
      </c>
      <c r="AQ45" s="10" t="n">
        <v>1687.084221359994</v>
      </c>
      <c r="AR45" s="11">
        <f>AP45-AQ45</f>
        <v/>
      </c>
      <c r="AS45" s="9" t="n">
        <v>0</v>
      </c>
      <c r="AT45" s="10" t="n">
        <v>0</v>
      </c>
      <c r="AU45" s="10" t="n">
        <v>0</v>
      </c>
      <c r="AV45" s="10" t="n">
        <v>0</v>
      </c>
      <c r="AW45" s="10" t="n">
        <v>0</v>
      </c>
      <c r="AX45" s="10" t="n">
        <v>0.5472755473592981</v>
      </c>
      <c r="AY45" s="10">
        <f>AW45-AX45</f>
        <v/>
      </c>
      <c r="AZ45" s="10" t="n">
        <v>0</v>
      </c>
      <c r="BA45" s="10" t="n">
        <v>551.6631145600224</v>
      </c>
      <c r="BB45" s="11">
        <f>AZ45-BA45</f>
        <v/>
      </c>
      <c r="BD45" s="10">
        <f>SUM(J45,T45,AD45,AN45,AX45)</f>
        <v/>
      </c>
      <c r="BE45" s="10">
        <f>SUM(I45,S45,AC45,AM45,AW45)</f>
        <v/>
      </c>
      <c r="BF45" s="10">
        <f>BE45-BD45</f>
        <v/>
      </c>
      <c r="BG45" s="10">
        <f>SUM(M45,W45,AG45,AQ45,BA45)</f>
        <v/>
      </c>
      <c r="BH45" s="10">
        <f>SUM(L45,V45,AF45,AP45,AZ45)</f>
        <v/>
      </c>
      <c r="BI45" s="10">
        <f>BH45-BG45</f>
        <v/>
      </c>
      <c r="BJ45" s="10">
        <f>IFERROR(BH45/19*30,0)</f>
        <v/>
      </c>
    </row>
    <row r="46">
      <c r="A46" s="8" t="n">
        <v>35</v>
      </c>
      <c r="B46" s="8" t="inlineStr">
        <is>
          <t>2026-02-01</t>
        </is>
      </c>
      <c r="C46" s="8" t="inlineStr">
        <is>
          <t>ПТ</t>
        </is>
      </c>
      <c r="D46" s="8" t="inlineStr">
        <is>
          <t>Смирнова Татьяна Ивановна</t>
        </is>
      </c>
      <c r="E46" s="9" t="n">
        <v>4</v>
      </c>
      <c r="F46" s="10" t="n">
        <v>0</v>
      </c>
      <c r="G46" s="10" t="n">
        <v>0</v>
      </c>
      <c r="H46" s="10" t="n">
        <v>0</v>
      </c>
      <c r="I46" s="10" t="n">
        <v>4</v>
      </c>
      <c r="J46" s="10" t="n">
        <v>3.45681667105752</v>
      </c>
      <c r="K46" s="10">
        <f>I46-J46</f>
        <v/>
      </c>
      <c r="L46" s="10" t="n">
        <v>6575.62</v>
      </c>
      <c r="M46" s="10" t="n">
        <v>4945.698950288202</v>
      </c>
      <c r="N46" s="11">
        <f>L46-M46</f>
        <v/>
      </c>
      <c r="O46" s="9" t="n">
        <v>2</v>
      </c>
      <c r="P46" s="10" t="n">
        <v>0</v>
      </c>
      <c r="Q46" s="10" t="n">
        <v>1</v>
      </c>
      <c r="R46" s="10" t="n">
        <v>0</v>
      </c>
      <c r="S46" s="10" t="n">
        <v>3</v>
      </c>
      <c r="T46" s="10" t="n">
        <v>3.45681667105752</v>
      </c>
      <c r="U46" s="10">
        <f>S46-T46</f>
        <v/>
      </c>
      <c r="V46" s="10" t="n">
        <v>3405</v>
      </c>
      <c r="W46" s="10" t="n">
        <v>4945.698950288202</v>
      </c>
      <c r="X46" s="11">
        <f>V46-W46</f>
        <v/>
      </c>
      <c r="Y46" s="9" t="n">
        <v>2</v>
      </c>
      <c r="Z46" s="10" t="n">
        <v>0</v>
      </c>
      <c r="AA46" s="10" t="n">
        <v>0</v>
      </c>
      <c r="AB46" s="10" t="n">
        <v>0</v>
      </c>
      <c r="AC46" s="10" t="n">
        <v>2</v>
      </c>
      <c r="AD46" s="10" t="n">
        <v>3.45681667105752</v>
      </c>
      <c r="AE46" s="10">
        <f>AC46-AD46</f>
        <v/>
      </c>
      <c r="AF46" s="10" t="n">
        <v>3368.75</v>
      </c>
      <c r="AG46" s="10" t="n">
        <v>4945.698950288202</v>
      </c>
      <c r="AH46" s="11">
        <f>AF46-AG46</f>
        <v/>
      </c>
      <c r="AI46" s="9" t="n">
        <v>0</v>
      </c>
      <c r="AJ46" s="10" t="n">
        <v>0</v>
      </c>
      <c r="AK46" s="10" t="n">
        <v>0</v>
      </c>
      <c r="AL46" s="10" t="n">
        <v>0</v>
      </c>
      <c r="AM46" s="10" t="n">
        <v>0</v>
      </c>
      <c r="AN46" s="10" t="n">
        <v>3.45681667105752</v>
      </c>
      <c r="AO46" s="10">
        <f>AM46-AN46</f>
        <v/>
      </c>
      <c r="AP46" s="10" t="n">
        <v>0</v>
      </c>
      <c r="AQ46" s="10" t="n">
        <v>4945.698950288202</v>
      </c>
      <c r="AR46" s="11">
        <f>AP46-AQ46</f>
        <v/>
      </c>
      <c r="AS46" s="9" t="n">
        <v>0</v>
      </c>
      <c r="AT46" s="10" t="n">
        <v>0</v>
      </c>
      <c r="AU46" s="10" t="n">
        <v>0</v>
      </c>
      <c r="AV46" s="10" t="n">
        <v>0</v>
      </c>
      <c r="AW46" s="10" t="n">
        <v>0</v>
      </c>
      <c r="AX46" s="10" t="n">
        <v>1.172733315769924</v>
      </c>
      <c r="AY46" s="10">
        <f>AW46-AX46</f>
        <v/>
      </c>
      <c r="AZ46" s="10" t="n">
        <v>0</v>
      </c>
      <c r="BA46" s="10" t="n">
        <v>1617.204198847189</v>
      </c>
      <c r="BB46" s="11">
        <f>AZ46-BA46</f>
        <v/>
      </c>
      <c r="BD46" s="10">
        <f>SUM(J46,T46,AD46,AN46,AX46)</f>
        <v/>
      </c>
      <c r="BE46" s="10">
        <f>SUM(I46,S46,AC46,AM46,AW46)</f>
        <v/>
      </c>
      <c r="BF46" s="10">
        <f>BE46-BD46</f>
        <v/>
      </c>
      <c r="BG46" s="10">
        <f>SUM(M46,W46,AG46,AQ46,BA46)</f>
        <v/>
      </c>
      <c r="BH46" s="10">
        <f>SUM(L46,V46,AF46,AP46,AZ46)</f>
        <v/>
      </c>
      <c r="BI46" s="10">
        <f>BH46-BG46</f>
        <v/>
      </c>
      <c r="BJ46" s="10">
        <f>IFERROR(BH46/19*30,0)</f>
        <v/>
      </c>
    </row>
    <row r="47">
      <c r="A47" s="8" t="n">
        <v>36</v>
      </c>
      <c r="B47" s="8" t="inlineStr">
        <is>
          <t>2026-02-01</t>
        </is>
      </c>
      <c r="C47" s="8" t="inlineStr">
        <is>
          <t>ПТ</t>
        </is>
      </c>
      <c r="D47" s="8" t="inlineStr">
        <is>
          <t>Широбокова Юлия Витальевна</t>
        </is>
      </c>
      <c r="E47" s="9" t="n">
        <v>44</v>
      </c>
      <c r="F47" s="10" t="n">
        <v>0</v>
      </c>
      <c r="G47" s="10" t="n">
        <v>1</v>
      </c>
      <c r="H47" s="10" t="n">
        <v>0</v>
      </c>
      <c r="I47" s="10" t="n">
        <v>45</v>
      </c>
      <c r="J47" s="10" t="n">
        <v>29.26771448162033</v>
      </c>
      <c r="K47" s="10">
        <f>I47-J47</f>
        <v/>
      </c>
      <c r="L47" s="10" t="n">
        <v>59037.9</v>
      </c>
      <c r="M47" s="10" t="n">
        <v>38733.6048630048</v>
      </c>
      <c r="N47" s="11">
        <f>L47-M47</f>
        <v/>
      </c>
      <c r="O47" s="9" t="n">
        <v>48</v>
      </c>
      <c r="P47" s="10" t="n">
        <v>0</v>
      </c>
      <c r="Q47" s="10" t="n">
        <v>0</v>
      </c>
      <c r="R47" s="10" t="n">
        <v>0</v>
      </c>
      <c r="S47" s="10" t="n">
        <v>48</v>
      </c>
      <c r="T47" s="10" t="n">
        <v>29.26771448162033</v>
      </c>
      <c r="U47" s="10">
        <f>S47-T47</f>
        <v/>
      </c>
      <c r="V47" s="10" t="n">
        <v>64595.2</v>
      </c>
      <c r="W47" s="10" t="n">
        <v>38733.6048630048</v>
      </c>
      <c r="X47" s="11">
        <f>V47-W47</f>
        <v/>
      </c>
      <c r="Y47" s="9" t="n">
        <v>39</v>
      </c>
      <c r="Z47" s="10" t="n">
        <v>0</v>
      </c>
      <c r="AA47" s="10" t="n">
        <v>0</v>
      </c>
      <c r="AB47" s="10" t="n">
        <v>0</v>
      </c>
      <c r="AC47" s="10" t="n">
        <v>39</v>
      </c>
      <c r="AD47" s="10" t="n">
        <v>29.26771448162033</v>
      </c>
      <c r="AE47" s="10">
        <f>AC47-AD47</f>
        <v/>
      </c>
      <c r="AF47" s="10" t="n">
        <v>52292.8</v>
      </c>
      <c r="AG47" s="10" t="n">
        <v>38733.6048630048</v>
      </c>
      <c r="AH47" s="11">
        <f>AF47-AG47</f>
        <v/>
      </c>
      <c r="AI47" s="9" t="n">
        <v>0</v>
      </c>
      <c r="AJ47" s="10" t="n">
        <v>0</v>
      </c>
      <c r="AK47" s="10" t="n">
        <v>0</v>
      </c>
      <c r="AL47" s="10" t="n">
        <v>0</v>
      </c>
      <c r="AM47" s="10" t="n">
        <v>0</v>
      </c>
      <c r="AN47" s="10" t="n">
        <v>29.26771448162033</v>
      </c>
      <c r="AO47" s="10">
        <f>AM47-AN47</f>
        <v/>
      </c>
      <c r="AP47" s="10" t="n">
        <v>0</v>
      </c>
      <c r="AQ47" s="10" t="n">
        <v>38733.6048630048</v>
      </c>
      <c r="AR47" s="11">
        <f>AP47-AQ47</f>
        <v/>
      </c>
      <c r="AS47" s="9" t="n">
        <v>0</v>
      </c>
      <c r="AT47" s="10" t="n">
        <v>0</v>
      </c>
      <c r="AU47" s="10" t="n">
        <v>0</v>
      </c>
      <c r="AV47" s="10" t="n">
        <v>0</v>
      </c>
      <c r="AW47" s="10" t="n">
        <v>0</v>
      </c>
      <c r="AX47" s="10" t="n">
        <v>9.929142073518694</v>
      </c>
      <c r="AY47" s="10">
        <f>AW47-AX47</f>
        <v/>
      </c>
      <c r="AZ47" s="10" t="n">
        <v>0</v>
      </c>
      <c r="BA47" s="10" t="n">
        <v>12665.58054798079</v>
      </c>
      <c r="BB47" s="11">
        <f>AZ47-BA47</f>
        <v/>
      </c>
      <c r="BD47" s="10">
        <f>SUM(J47,T47,AD47,AN47,AX47)</f>
        <v/>
      </c>
      <c r="BE47" s="10">
        <f>SUM(I47,S47,AC47,AM47,AW47)</f>
        <v/>
      </c>
      <c r="BF47" s="10">
        <f>BE47-BD47</f>
        <v/>
      </c>
      <c r="BG47" s="10">
        <f>SUM(M47,W47,AG47,AQ47,BA47)</f>
        <v/>
      </c>
      <c r="BH47" s="10">
        <f>SUM(L47,V47,AF47,AP47,AZ47)</f>
        <v/>
      </c>
      <c r="BI47" s="10">
        <f>BH47-BG47</f>
        <v/>
      </c>
      <c r="BJ47" s="10">
        <f>IFERROR(BH47/19*30,0)</f>
        <v/>
      </c>
    </row>
    <row r="48">
      <c r="A48" s="7" t="n"/>
      <c r="B48" s="7" t="n"/>
      <c r="C48" s="7" t="n"/>
      <c r="D48" s="7" t="inlineStr">
        <is>
          <t>Итого ГРУППОВЫЕ ПРОГРАММЫ</t>
        </is>
      </c>
      <c r="E48" s="12">
        <f>SUM(E42:E47)</f>
        <v/>
      </c>
      <c r="F48" s="13">
        <f>SUM(F42:F47)</f>
        <v/>
      </c>
      <c r="G48" s="13">
        <f>SUM(G42:G47)</f>
        <v/>
      </c>
      <c r="H48" s="13">
        <f>SUM(H42:H47)</f>
        <v/>
      </c>
      <c r="I48" s="13">
        <f>SUM(I42:I47)</f>
        <v/>
      </c>
      <c r="J48" s="13">
        <f>SUM(J42:J47)</f>
        <v/>
      </c>
      <c r="K48" s="13">
        <f>SUM(K42:K47)</f>
        <v/>
      </c>
      <c r="L48" s="13">
        <f>SUM(L42:L47)</f>
        <v/>
      </c>
      <c r="M48" s="13">
        <f>SUM(M42:M47)</f>
        <v/>
      </c>
      <c r="N48" s="14">
        <f>SUM(N42:N47)</f>
        <v/>
      </c>
      <c r="O48" s="12">
        <f>SUM(O42:O47)</f>
        <v/>
      </c>
      <c r="P48" s="13">
        <f>SUM(P42:P47)</f>
        <v/>
      </c>
      <c r="Q48" s="13">
        <f>SUM(Q42:Q47)</f>
        <v/>
      </c>
      <c r="R48" s="13">
        <f>SUM(R42:R47)</f>
        <v/>
      </c>
      <c r="S48" s="13">
        <f>SUM(S42:S47)</f>
        <v/>
      </c>
      <c r="T48" s="13">
        <f>SUM(T42:T47)</f>
        <v/>
      </c>
      <c r="U48" s="13">
        <f>SUM(U42:U47)</f>
        <v/>
      </c>
      <c r="V48" s="13">
        <f>SUM(V42:V47)</f>
        <v/>
      </c>
      <c r="W48" s="13">
        <f>SUM(W42:W47)</f>
        <v/>
      </c>
      <c r="X48" s="14">
        <f>SUM(X42:X47)</f>
        <v/>
      </c>
      <c r="Y48" s="12">
        <f>SUM(Y42:Y47)</f>
        <v/>
      </c>
      <c r="Z48" s="13">
        <f>SUM(Z42:Z47)</f>
        <v/>
      </c>
      <c r="AA48" s="13">
        <f>SUM(AA42:AA47)</f>
        <v/>
      </c>
      <c r="AB48" s="13">
        <f>SUM(AB42:AB47)</f>
        <v/>
      </c>
      <c r="AC48" s="13">
        <f>SUM(AC42:AC47)</f>
        <v/>
      </c>
      <c r="AD48" s="13">
        <f>SUM(AD42:AD47)</f>
        <v/>
      </c>
      <c r="AE48" s="13">
        <f>SUM(AE42:AE47)</f>
        <v/>
      </c>
      <c r="AF48" s="13">
        <f>SUM(AF42:AF47)</f>
        <v/>
      </c>
      <c r="AG48" s="13">
        <f>SUM(AG42:AG47)</f>
        <v/>
      </c>
      <c r="AH48" s="14">
        <f>SUM(AH42:AH47)</f>
        <v/>
      </c>
      <c r="AI48" s="12">
        <f>SUM(AI42:AI47)</f>
        <v/>
      </c>
      <c r="AJ48" s="13">
        <f>SUM(AJ42:AJ47)</f>
        <v/>
      </c>
      <c r="AK48" s="13">
        <f>SUM(AK42:AK47)</f>
        <v/>
      </c>
      <c r="AL48" s="13">
        <f>SUM(AL42:AL47)</f>
        <v/>
      </c>
      <c r="AM48" s="13">
        <f>SUM(AM42:AM47)</f>
        <v/>
      </c>
      <c r="AN48" s="13">
        <f>SUM(AN42:AN47)</f>
        <v/>
      </c>
      <c r="AO48" s="13">
        <f>SUM(AO42:AO47)</f>
        <v/>
      </c>
      <c r="AP48" s="13">
        <f>SUM(AP42:AP47)</f>
        <v/>
      </c>
      <c r="AQ48" s="13">
        <f>SUM(AQ42:AQ47)</f>
        <v/>
      </c>
      <c r="AR48" s="14">
        <f>SUM(AR42:AR47)</f>
        <v/>
      </c>
      <c r="AS48" s="12">
        <f>SUM(AS42:AS47)</f>
        <v/>
      </c>
      <c r="AT48" s="13">
        <f>SUM(AT42:AT47)</f>
        <v/>
      </c>
      <c r="AU48" s="13">
        <f>SUM(AU42:AU47)</f>
        <v/>
      </c>
      <c r="AV48" s="13">
        <f>SUM(AV42:AV47)</f>
        <v/>
      </c>
      <c r="AW48" s="13">
        <f>SUM(AW42:AW47)</f>
        <v/>
      </c>
      <c r="AX48" s="13">
        <f>SUM(AX42:AX47)</f>
        <v/>
      </c>
      <c r="AY48" s="13">
        <f>SUM(AY42:AY47)</f>
        <v/>
      </c>
      <c r="AZ48" s="13">
        <f>SUM(AZ42:AZ47)</f>
        <v/>
      </c>
      <c r="BA48" s="13">
        <f>SUM(BA42:BA47)</f>
        <v/>
      </c>
      <c r="BB48" s="14">
        <f>SUM(BB42:BB47)</f>
        <v/>
      </c>
      <c r="BC48" s="7">
        <f>SUM(BC42:BC47)</f>
        <v/>
      </c>
      <c r="BD48" s="13">
        <f>SUM(BD42:BD47)</f>
        <v/>
      </c>
      <c r="BE48" s="13">
        <f>SUM(BE42:BE47)</f>
        <v/>
      </c>
      <c r="BF48" s="13">
        <f>BE48-BD48</f>
        <v/>
      </c>
      <c r="BG48" s="13">
        <f>SUM(BG42:BG47)</f>
        <v/>
      </c>
      <c r="BH48" s="13">
        <f>SUM(BH42:BH47)</f>
        <v/>
      </c>
      <c r="BI48" s="13">
        <f>BH48-BG48</f>
        <v/>
      </c>
      <c r="BJ48" s="13">
        <f>IFERROR(BH48/19*30,0)</f>
        <v/>
      </c>
    </row>
    <row r="50">
      <c r="A50" s="7" t="n"/>
      <c r="B50" s="7" t="n"/>
      <c r="C50" s="7" t="n"/>
      <c r="D50" s="7" t="inlineStr">
        <is>
          <t>БОЕВЫЕ ИСКУССТВА</t>
        </is>
      </c>
      <c r="E50" s="7" t="n"/>
      <c r="F50" s="7" t="n"/>
      <c r="G50" s="7" t="n"/>
      <c r="H50" s="7" t="n"/>
      <c r="I50" s="7" t="n"/>
      <c r="J50" s="7" t="n"/>
      <c r="K50" s="7" t="n"/>
      <c r="L50" s="7" t="n"/>
      <c r="M50" s="7" t="n"/>
      <c r="N50" s="7" t="n"/>
      <c r="O50" s="7" t="n"/>
      <c r="P50" s="7" t="n"/>
      <c r="Q50" s="7" t="n"/>
      <c r="R50" s="7" t="n"/>
      <c r="S50" s="7" t="n"/>
      <c r="T50" s="7" t="n"/>
      <c r="U50" s="7" t="n"/>
      <c r="V50" s="7" t="n"/>
      <c r="W50" s="7" t="n"/>
      <c r="X50" s="7" t="n"/>
      <c r="Y50" s="7" t="n"/>
      <c r="Z50" s="7" t="n"/>
      <c r="AA50" s="7" t="n"/>
      <c r="AB50" s="7" t="n"/>
      <c r="AC50" s="7" t="n"/>
      <c r="AD50" s="7" t="n"/>
      <c r="AE50" s="7" t="n"/>
      <c r="AF50" s="7" t="n"/>
      <c r="AG50" s="7" t="n"/>
      <c r="AH50" s="7" t="n"/>
      <c r="AI50" s="7" t="n"/>
      <c r="AJ50" s="7" t="n"/>
      <c r="AK50" s="7" t="n"/>
      <c r="AL50" s="7" t="n"/>
      <c r="AM50" s="7" t="n"/>
      <c r="AN50" s="7" t="n"/>
      <c r="AO50" s="7" t="n"/>
      <c r="AP50" s="7" t="n"/>
      <c r="AQ50" s="7" t="n"/>
      <c r="AR50" s="7" t="n"/>
      <c r="AS50" s="7" t="n"/>
      <c r="AT50" s="7" t="n"/>
      <c r="AU50" s="7" t="n"/>
      <c r="AV50" s="7" t="n"/>
      <c r="AW50" s="7" t="n"/>
      <c r="AX50" s="7" t="n"/>
      <c r="AY50" s="7" t="n"/>
      <c r="AZ50" s="7" t="n"/>
      <c r="BA50" s="7" t="n"/>
      <c r="BB50" s="7" t="n"/>
      <c r="BC50" s="7" t="n"/>
      <c r="BD50" s="7" t="n"/>
      <c r="BE50" s="7" t="n"/>
      <c r="BF50" s="7" t="n"/>
      <c r="BG50" s="7" t="n"/>
      <c r="BH50" s="7" t="n"/>
      <c r="BI50" s="7" t="n"/>
      <c r="BJ50" s="7" t="n"/>
    </row>
    <row r="51">
      <c r="A51" s="8" t="n">
        <v>37</v>
      </c>
      <c r="B51" s="8" t="inlineStr">
        <is>
          <t>2026-02-01</t>
        </is>
      </c>
      <c r="C51" s="8" t="inlineStr">
        <is>
          <t>ПТ</t>
        </is>
      </c>
      <c r="D51" s="8" t="inlineStr">
        <is>
          <t>Колесников Сергей Юрьевич</t>
        </is>
      </c>
      <c r="E51" s="9" t="n">
        <v>18</v>
      </c>
      <c r="F51" s="10" t="n">
        <v>24</v>
      </c>
      <c r="G51" s="10" t="n">
        <v>0</v>
      </c>
      <c r="H51" s="10" t="n">
        <v>0</v>
      </c>
      <c r="I51" s="10" t="n">
        <v>42</v>
      </c>
      <c r="J51" s="10" t="n">
        <v>36.41180226847254</v>
      </c>
      <c r="K51" s="10">
        <f>I51-J51</f>
        <v/>
      </c>
      <c r="L51" s="10" t="n">
        <v>36004.25</v>
      </c>
      <c r="M51" s="10" t="n">
        <v>27779.11279554401</v>
      </c>
      <c r="N51" s="11">
        <f>L51-M51</f>
        <v/>
      </c>
      <c r="O51" s="9" t="n">
        <v>13</v>
      </c>
      <c r="P51" s="10" t="n">
        <v>24</v>
      </c>
      <c r="Q51" s="10" t="n">
        <v>0</v>
      </c>
      <c r="R51" s="10" t="n">
        <v>0</v>
      </c>
      <c r="S51" s="10" t="n">
        <v>37</v>
      </c>
      <c r="T51" s="10" t="n">
        <v>36.41180226847254</v>
      </c>
      <c r="U51" s="10">
        <f>S51-T51</f>
        <v/>
      </c>
      <c r="V51" s="10" t="n">
        <v>29854</v>
      </c>
      <c r="W51" s="10" t="n">
        <v>27779.11279554401</v>
      </c>
      <c r="X51" s="11">
        <f>V51-W51</f>
        <v/>
      </c>
      <c r="Y51" s="9" t="n">
        <v>11</v>
      </c>
      <c r="Z51" s="10" t="n">
        <v>27</v>
      </c>
      <c r="AA51" s="10" t="n">
        <v>0</v>
      </c>
      <c r="AB51" s="10" t="n">
        <v>0</v>
      </c>
      <c r="AC51" s="10" t="n">
        <v>38</v>
      </c>
      <c r="AD51" s="10" t="n">
        <v>36.41180226847254</v>
      </c>
      <c r="AE51" s="10">
        <f>AC51-AD51</f>
        <v/>
      </c>
      <c r="AF51" s="10" t="n">
        <v>28960.25</v>
      </c>
      <c r="AG51" s="10" t="n">
        <v>27779.11279554401</v>
      </c>
      <c r="AH51" s="11">
        <f>AF51-AG51</f>
        <v/>
      </c>
      <c r="AI51" s="9" t="n">
        <v>0</v>
      </c>
      <c r="AJ51" s="10" t="n">
        <v>0</v>
      </c>
      <c r="AK51" s="10" t="n">
        <v>0</v>
      </c>
      <c r="AL51" s="10" t="n">
        <v>0</v>
      </c>
      <c r="AM51" s="10" t="n">
        <v>0</v>
      </c>
      <c r="AN51" s="10" t="n">
        <v>36.41180226847254</v>
      </c>
      <c r="AO51" s="10">
        <f>AM51-AN51</f>
        <v/>
      </c>
      <c r="AP51" s="10" t="n">
        <v>0</v>
      </c>
      <c r="AQ51" s="10" t="n">
        <v>27779.11279554401</v>
      </c>
      <c r="AR51" s="11">
        <f>AP51-AQ51</f>
        <v/>
      </c>
      <c r="AS51" s="9" t="n">
        <v>0</v>
      </c>
      <c r="AT51" s="10" t="n">
        <v>0</v>
      </c>
      <c r="AU51" s="10" t="n">
        <v>0</v>
      </c>
      <c r="AV51" s="10" t="n">
        <v>0</v>
      </c>
      <c r="AW51" s="10" t="n">
        <v>0</v>
      </c>
      <c r="AX51" s="10" t="n">
        <v>12.35279092610987</v>
      </c>
      <c r="AY51" s="10">
        <f>AW51-AX51</f>
        <v/>
      </c>
      <c r="AZ51" s="10" t="n">
        <v>0</v>
      </c>
      <c r="BA51" s="10" t="n">
        <v>9083.548817823932</v>
      </c>
      <c r="BB51" s="11">
        <f>AZ51-BA51</f>
        <v/>
      </c>
      <c r="BD51" s="10">
        <f>SUM(J51,T51,AD51,AN51,AX51)</f>
        <v/>
      </c>
      <c r="BE51" s="10">
        <f>SUM(I51,S51,AC51,AM51,AW51)</f>
        <v/>
      </c>
      <c r="BF51" s="10">
        <f>BE51-BD51</f>
        <v/>
      </c>
      <c r="BG51" s="10">
        <f>SUM(M51,W51,AG51,AQ51,BA51)</f>
        <v/>
      </c>
      <c r="BH51" s="10">
        <f>SUM(L51,V51,AF51,AP51,AZ51)</f>
        <v/>
      </c>
      <c r="BI51" s="10">
        <f>BH51-BG51</f>
        <v/>
      </c>
      <c r="BJ51" s="10">
        <f>IFERROR(BH51/19*30,0)</f>
        <v/>
      </c>
    </row>
    <row r="52">
      <c r="A52" s="8" t="n">
        <v>38</v>
      </c>
      <c r="B52" s="8" t="inlineStr">
        <is>
          <t>2026-02-01</t>
        </is>
      </c>
      <c r="C52" s="8" t="inlineStr">
        <is>
          <t>ПТ</t>
        </is>
      </c>
      <c r="D52" s="8" t="inlineStr">
        <is>
          <t>Овчинников Степан Анатольевич</t>
        </is>
      </c>
      <c r="E52" s="9" t="n">
        <v>0</v>
      </c>
      <c r="F52" s="10" t="n">
        <v>34</v>
      </c>
      <c r="G52" s="10" t="n">
        <v>0</v>
      </c>
      <c r="H52" s="10" t="n">
        <v>0</v>
      </c>
      <c r="I52" s="10" t="n">
        <v>34</v>
      </c>
      <c r="J52" s="10" t="n">
        <v>51.8522500658628</v>
      </c>
      <c r="K52" s="10">
        <f>I52-J52</f>
        <v/>
      </c>
      <c r="L52" s="10" t="n">
        <v>22501.25</v>
      </c>
      <c r="M52" s="10" t="n">
        <v>34619.89265201741</v>
      </c>
      <c r="N52" s="11">
        <f>L52-M52</f>
        <v/>
      </c>
      <c r="O52" s="9" t="n">
        <v>1</v>
      </c>
      <c r="P52" s="10" t="n">
        <v>37</v>
      </c>
      <c r="Q52" s="10" t="n">
        <v>0</v>
      </c>
      <c r="R52" s="10" t="n">
        <v>0</v>
      </c>
      <c r="S52" s="10" t="n">
        <v>38</v>
      </c>
      <c r="T52" s="10" t="n">
        <v>51.8522500658628</v>
      </c>
      <c r="U52" s="10">
        <f>S52-T52</f>
        <v/>
      </c>
      <c r="V52" s="10" t="n">
        <v>25729.5</v>
      </c>
      <c r="W52" s="10" t="n">
        <v>34619.89265201741</v>
      </c>
      <c r="X52" s="11">
        <f>V52-W52</f>
        <v/>
      </c>
      <c r="Y52" s="9" t="n">
        <v>1</v>
      </c>
      <c r="Z52" s="10" t="n">
        <v>76</v>
      </c>
      <c r="AA52" s="10" t="n">
        <v>0</v>
      </c>
      <c r="AB52" s="10" t="n">
        <v>0</v>
      </c>
      <c r="AC52" s="10" t="n">
        <v>77</v>
      </c>
      <c r="AD52" s="10" t="n">
        <v>51.8522500658628</v>
      </c>
      <c r="AE52" s="10">
        <f>AC52-AD52</f>
        <v/>
      </c>
      <c r="AF52" s="10" t="n">
        <v>48317</v>
      </c>
      <c r="AG52" s="10" t="n">
        <v>34619.89265201741</v>
      </c>
      <c r="AH52" s="11">
        <f>AF52-AG52</f>
        <v/>
      </c>
      <c r="AI52" s="9" t="n">
        <v>0</v>
      </c>
      <c r="AJ52" s="10" t="n">
        <v>0</v>
      </c>
      <c r="AK52" s="10" t="n">
        <v>0</v>
      </c>
      <c r="AL52" s="10" t="n">
        <v>0</v>
      </c>
      <c r="AM52" s="10" t="n">
        <v>0</v>
      </c>
      <c r="AN52" s="10" t="n">
        <v>51.8522500658628</v>
      </c>
      <c r="AO52" s="10">
        <f>AM52-AN52</f>
        <v/>
      </c>
      <c r="AP52" s="10" t="n">
        <v>0</v>
      </c>
      <c r="AQ52" s="10" t="n">
        <v>34619.89265201741</v>
      </c>
      <c r="AR52" s="11">
        <f>AP52-AQ52</f>
        <v/>
      </c>
      <c r="AS52" s="9" t="n">
        <v>0</v>
      </c>
      <c r="AT52" s="10" t="n">
        <v>0</v>
      </c>
      <c r="AU52" s="10" t="n">
        <v>0</v>
      </c>
      <c r="AV52" s="10" t="n">
        <v>0</v>
      </c>
      <c r="AW52" s="10" t="n">
        <v>0</v>
      </c>
      <c r="AX52" s="10" t="n">
        <v>17.59099973654887</v>
      </c>
      <c r="AY52" s="10">
        <f>AW52-AX52</f>
        <v/>
      </c>
      <c r="AZ52" s="10" t="n">
        <v>0</v>
      </c>
      <c r="BA52" s="10" t="n">
        <v>11320.42939193032</v>
      </c>
      <c r="BB52" s="11">
        <f>AZ52-BA52</f>
        <v/>
      </c>
      <c r="BD52" s="10">
        <f>SUM(J52,T52,AD52,AN52,AX52)</f>
        <v/>
      </c>
      <c r="BE52" s="10">
        <f>SUM(I52,S52,AC52,AM52,AW52)</f>
        <v/>
      </c>
      <c r="BF52" s="10">
        <f>BE52-BD52</f>
        <v/>
      </c>
      <c r="BG52" s="10">
        <f>SUM(M52,W52,AG52,AQ52,BA52)</f>
        <v/>
      </c>
      <c r="BH52" s="10">
        <f>SUM(L52,V52,AF52,AP52,AZ52)</f>
        <v/>
      </c>
      <c r="BI52" s="10">
        <f>BH52-BG52</f>
        <v/>
      </c>
      <c r="BJ52" s="10">
        <f>IFERROR(BH52/19*30,0)</f>
        <v/>
      </c>
    </row>
    <row r="53">
      <c r="A53" s="7" t="n"/>
      <c r="B53" s="7" t="n"/>
      <c r="C53" s="7" t="n"/>
      <c r="D53" s="7" t="inlineStr">
        <is>
          <t>Итого БОЕВЫЕ ИСКУССТВА</t>
        </is>
      </c>
      <c r="E53" s="12">
        <f>SUM(E51:E52)</f>
        <v/>
      </c>
      <c r="F53" s="13">
        <f>SUM(F51:F52)</f>
        <v/>
      </c>
      <c r="G53" s="13">
        <f>SUM(G51:G52)</f>
        <v/>
      </c>
      <c r="H53" s="13">
        <f>SUM(H51:H52)</f>
        <v/>
      </c>
      <c r="I53" s="13">
        <f>SUM(I51:I52)</f>
        <v/>
      </c>
      <c r="J53" s="13">
        <f>SUM(J51:J52)</f>
        <v/>
      </c>
      <c r="K53" s="13">
        <f>SUM(K51:K52)</f>
        <v/>
      </c>
      <c r="L53" s="13">
        <f>SUM(L51:L52)</f>
        <v/>
      </c>
      <c r="M53" s="13">
        <f>SUM(M51:M52)</f>
        <v/>
      </c>
      <c r="N53" s="14">
        <f>SUM(N51:N52)</f>
        <v/>
      </c>
      <c r="O53" s="12">
        <f>SUM(O51:O52)</f>
        <v/>
      </c>
      <c r="P53" s="13">
        <f>SUM(P51:P52)</f>
        <v/>
      </c>
      <c r="Q53" s="13">
        <f>SUM(Q51:Q52)</f>
        <v/>
      </c>
      <c r="R53" s="13">
        <f>SUM(R51:R52)</f>
        <v/>
      </c>
      <c r="S53" s="13">
        <f>SUM(S51:S52)</f>
        <v/>
      </c>
      <c r="T53" s="13">
        <f>SUM(T51:T52)</f>
        <v/>
      </c>
      <c r="U53" s="13">
        <f>SUM(U51:U52)</f>
        <v/>
      </c>
      <c r="V53" s="13">
        <f>SUM(V51:V52)</f>
        <v/>
      </c>
      <c r="W53" s="13">
        <f>SUM(W51:W52)</f>
        <v/>
      </c>
      <c r="X53" s="14">
        <f>SUM(X51:X52)</f>
        <v/>
      </c>
      <c r="Y53" s="12">
        <f>SUM(Y51:Y52)</f>
        <v/>
      </c>
      <c r="Z53" s="13">
        <f>SUM(Z51:Z52)</f>
        <v/>
      </c>
      <c r="AA53" s="13">
        <f>SUM(AA51:AA52)</f>
        <v/>
      </c>
      <c r="AB53" s="13">
        <f>SUM(AB51:AB52)</f>
        <v/>
      </c>
      <c r="AC53" s="13">
        <f>SUM(AC51:AC52)</f>
        <v/>
      </c>
      <c r="AD53" s="13">
        <f>SUM(AD51:AD52)</f>
        <v/>
      </c>
      <c r="AE53" s="13">
        <f>SUM(AE51:AE52)</f>
        <v/>
      </c>
      <c r="AF53" s="13">
        <f>SUM(AF51:AF52)</f>
        <v/>
      </c>
      <c r="AG53" s="13">
        <f>SUM(AG51:AG52)</f>
        <v/>
      </c>
      <c r="AH53" s="14">
        <f>SUM(AH51:AH52)</f>
        <v/>
      </c>
      <c r="AI53" s="12">
        <f>SUM(AI51:AI52)</f>
        <v/>
      </c>
      <c r="AJ53" s="13">
        <f>SUM(AJ51:AJ52)</f>
        <v/>
      </c>
      <c r="AK53" s="13">
        <f>SUM(AK51:AK52)</f>
        <v/>
      </c>
      <c r="AL53" s="13">
        <f>SUM(AL51:AL52)</f>
        <v/>
      </c>
      <c r="AM53" s="13">
        <f>SUM(AM51:AM52)</f>
        <v/>
      </c>
      <c r="AN53" s="13">
        <f>SUM(AN51:AN52)</f>
        <v/>
      </c>
      <c r="AO53" s="13">
        <f>SUM(AO51:AO52)</f>
        <v/>
      </c>
      <c r="AP53" s="13">
        <f>SUM(AP51:AP52)</f>
        <v/>
      </c>
      <c r="AQ53" s="13">
        <f>SUM(AQ51:AQ52)</f>
        <v/>
      </c>
      <c r="AR53" s="14">
        <f>SUM(AR51:AR52)</f>
        <v/>
      </c>
      <c r="AS53" s="12">
        <f>SUM(AS51:AS52)</f>
        <v/>
      </c>
      <c r="AT53" s="13">
        <f>SUM(AT51:AT52)</f>
        <v/>
      </c>
      <c r="AU53" s="13">
        <f>SUM(AU51:AU52)</f>
        <v/>
      </c>
      <c r="AV53" s="13">
        <f>SUM(AV51:AV52)</f>
        <v/>
      </c>
      <c r="AW53" s="13">
        <f>SUM(AW51:AW52)</f>
        <v/>
      </c>
      <c r="AX53" s="13">
        <f>SUM(AX51:AX52)</f>
        <v/>
      </c>
      <c r="AY53" s="13">
        <f>SUM(AY51:AY52)</f>
        <v/>
      </c>
      <c r="AZ53" s="13">
        <f>SUM(AZ51:AZ52)</f>
        <v/>
      </c>
      <c r="BA53" s="13">
        <f>SUM(BA51:BA52)</f>
        <v/>
      </c>
      <c r="BB53" s="14">
        <f>SUM(BB51:BB52)</f>
        <v/>
      </c>
      <c r="BC53" s="7">
        <f>SUM(BC51:BC52)</f>
        <v/>
      </c>
      <c r="BD53" s="13">
        <f>SUM(BD51:BD52)</f>
        <v/>
      </c>
      <c r="BE53" s="13">
        <f>SUM(BE51:BE52)</f>
        <v/>
      </c>
      <c r="BF53" s="13">
        <f>BE53-BD53</f>
        <v/>
      </c>
      <c r="BG53" s="13">
        <f>SUM(BG51:BG52)</f>
        <v/>
      </c>
      <c r="BH53" s="13">
        <f>SUM(BH51:BH52)</f>
        <v/>
      </c>
      <c r="BI53" s="13">
        <f>BH53-BG53</f>
        <v/>
      </c>
      <c r="BJ53" s="13">
        <f>IFERROR(BH53/19*30,0)</f>
        <v/>
      </c>
    </row>
    <row r="55">
      <c r="A55" s="15" t="n"/>
      <c r="B55" s="15" t="n"/>
      <c r="C55" s="15" t="n"/>
      <c r="D55" s="15" t="inlineStr">
        <is>
          <t>Итого</t>
        </is>
      </c>
      <c r="E55" s="16">
        <f>SUM(E15,E39,E48,E53)</f>
        <v/>
      </c>
      <c r="F55" s="17">
        <f>SUM(F15,F39,F48,F53)</f>
        <v/>
      </c>
      <c r="G55" s="17">
        <f>SUM(G15,G39,G48,G53)</f>
        <v/>
      </c>
      <c r="H55" s="17">
        <f>SUM(H15,H39,H48,H53)</f>
        <v/>
      </c>
      <c r="I55" s="17">
        <f>SUM(I15,I39,I48,I53)</f>
        <v/>
      </c>
      <c r="J55" s="17">
        <f>SUM(J15,J39,J48,J53)</f>
        <v/>
      </c>
      <c r="K55" s="17">
        <f>SUM(K15,K39,K48,K53)</f>
        <v/>
      </c>
      <c r="L55" s="17">
        <f>SUM(L15,L39,L48,L53)</f>
        <v/>
      </c>
      <c r="M55" s="17">
        <f>SUM(M15,M39,M48,M53)</f>
        <v/>
      </c>
      <c r="N55" s="18">
        <f>SUM(N15,N39,N48,N53)</f>
        <v/>
      </c>
      <c r="O55" s="16">
        <f>SUM(O15,O39,O48,O53)</f>
        <v/>
      </c>
      <c r="P55" s="17">
        <f>SUM(P15,P39,P48,P53)</f>
        <v/>
      </c>
      <c r="Q55" s="17">
        <f>SUM(Q15,Q39,Q48,Q53)</f>
        <v/>
      </c>
      <c r="R55" s="17">
        <f>SUM(R15,R39,R48,R53)</f>
        <v/>
      </c>
      <c r="S55" s="17">
        <f>SUM(S15,S39,S48,S53)</f>
        <v/>
      </c>
      <c r="T55" s="17">
        <f>SUM(T15,T39,T48,T53)</f>
        <v/>
      </c>
      <c r="U55" s="17">
        <f>SUM(U15,U39,U48,U53)</f>
        <v/>
      </c>
      <c r="V55" s="17">
        <f>SUM(V15,V39,V48,V53)</f>
        <v/>
      </c>
      <c r="W55" s="17">
        <f>SUM(W15,W39,W48,W53)</f>
        <v/>
      </c>
      <c r="X55" s="18">
        <f>SUM(X15,X39,X48,X53)</f>
        <v/>
      </c>
      <c r="Y55" s="16">
        <f>SUM(Y15,Y39,Y48,Y53)</f>
        <v/>
      </c>
      <c r="Z55" s="17">
        <f>SUM(Z15,Z39,Z48,Z53)</f>
        <v/>
      </c>
      <c r="AA55" s="17">
        <f>SUM(AA15,AA39,AA48,AA53)</f>
        <v/>
      </c>
      <c r="AB55" s="17">
        <f>SUM(AB15,AB39,AB48,AB53)</f>
        <v/>
      </c>
      <c r="AC55" s="17">
        <f>SUM(AC15,AC39,AC48,AC53)</f>
        <v/>
      </c>
      <c r="AD55" s="17">
        <f>SUM(AD15,AD39,AD48,AD53)</f>
        <v/>
      </c>
      <c r="AE55" s="17">
        <f>SUM(AE15,AE39,AE48,AE53)</f>
        <v/>
      </c>
      <c r="AF55" s="17">
        <f>SUM(AF15,AF39,AF48,AF53)</f>
        <v/>
      </c>
      <c r="AG55" s="17">
        <f>SUM(AG15,AG39,AG48,AG53)</f>
        <v/>
      </c>
      <c r="AH55" s="18">
        <f>SUM(AH15,AH39,AH48,AH53)</f>
        <v/>
      </c>
      <c r="AI55" s="16">
        <f>SUM(AI15,AI39,AI48,AI53)</f>
        <v/>
      </c>
      <c r="AJ55" s="17">
        <f>SUM(AJ15,AJ39,AJ48,AJ53)</f>
        <v/>
      </c>
      <c r="AK55" s="17">
        <f>SUM(AK15,AK39,AK48,AK53)</f>
        <v/>
      </c>
      <c r="AL55" s="17">
        <f>SUM(AL15,AL39,AL48,AL53)</f>
        <v/>
      </c>
      <c r="AM55" s="17">
        <f>SUM(AM15,AM39,AM48,AM53)</f>
        <v/>
      </c>
      <c r="AN55" s="17">
        <f>SUM(AN15,AN39,AN48,AN53)</f>
        <v/>
      </c>
      <c r="AO55" s="17">
        <f>SUM(AO15,AO39,AO48,AO53)</f>
        <v/>
      </c>
      <c r="AP55" s="17">
        <f>SUM(AP15,AP39,AP48,AP53)</f>
        <v/>
      </c>
      <c r="AQ55" s="17">
        <f>SUM(AQ15,AQ39,AQ48,AQ53)</f>
        <v/>
      </c>
      <c r="AR55" s="18">
        <f>SUM(AR15,AR39,AR48,AR53)</f>
        <v/>
      </c>
      <c r="AS55" s="16">
        <f>SUM(AS15,AS39,AS48,AS53)</f>
        <v/>
      </c>
      <c r="AT55" s="17">
        <f>SUM(AT15,AT39,AT48,AT53)</f>
        <v/>
      </c>
      <c r="AU55" s="17">
        <f>SUM(AU15,AU39,AU48,AU53)</f>
        <v/>
      </c>
      <c r="AV55" s="17">
        <f>SUM(AV15,AV39,AV48,AV53)</f>
        <v/>
      </c>
      <c r="AW55" s="17">
        <f>SUM(AW15,AW39,AW48,AW53)</f>
        <v/>
      </c>
      <c r="AX55" s="17">
        <f>SUM(AX15,AX39,AX48,AX53)</f>
        <v/>
      </c>
      <c r="AY55" s="17">
        <f>SUM(AY15,AY39,AY48,AY53)</f>
        <v/>
      </c>
      <c r="AZ55" s="17">
        <f>SUM(AZ15,AZ39,AZ48,AZ53)</f>
        <v/>
      </c>
      <c r="BA55" s="17">
        <f>SUM(BA15,BA39,BA48,BA53)</f>
        <v/>
      </c>
      <c r="BB55" s="18">
        <f>SUM(BB15,BB39,BB48,BB53)</f>
        <v/>
      </c>
      <c r="BC55" s="16">
        <f>SUM(BC15,BC39,BC48,BC53)</f>
        <v/>
      </c>
      <c r="BD55" s="17">
        <f>SUM(BD15,BD39,BD48,BD53)</f>
        <v/>
      </c>
      <c r="BE55" s="17">
        <f>SUM(BE15,BE39,BE48,BE53)</f>
        <v/>
      </c>
      <c r="BF55" s="17">
        <f>BE55-BD55</f>
        <v/>
      </c>
      <c r="BG55" s="17">
        <f>SUM(BG15,BG39,BG48,BG53)</f>
        <v/>
      </c>
      <c r="BH55" s="17">
        <f>SUM(BH15,BH39,BH48,BH53)</f>
        <v/>
      </c>
      <c r="BI55" s="17">
        <f>BH55-BG55</f>
        <v/>
      </c>
      <c r="BJ55" s="17">
        <f>IFERROR(BH55/19*30,0)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4">
    <cfRule type="dataBar" priority="1">
      <dataBar showValue="1">
        <cfvo type="min"/>
        <cfvo type="max"/>
        <color rgb="00D8B4FE"/>
      </dataBar>
    </cfRule>
  </conditionalFormatting>
  <conditionalFormatting sqref="K18:K38">
    <cfRule type="dataBar" priority="2">
      <dataBar showValue="1">
        <cfvo type="min"/>
        <cfvo type="max"/>
        <color rgb="00D8B4FE"/>
      </dataBar>
    </cfRule>
  </conditionalFormatting>
  <conditionalFormatting sqref="K42:K47">
    <cfRule type="dataBar" priority="3">
      <dataBar showValue="1">
        <cfvo type="min"/>
        <cfvo type="max"/>
        <color rgb="00D8B4FE"/>
      </dataBar>
    </cfRule>
  </conditionalFormatting>
  <conditionalFormatting sqref="K51:K52">
    <cfRule type="dataBar" priority="4">
      <dataBar showValue="1">
        <cfvo type="min"/>
        <cfvo type="max"/>
        <color rgb="00D8B4FE"/>
      </dataBar>
    </cfRule>
  </conditionalFormatting>
  <conditionalFormatting sqref="N6:N14">
    <cfRule type="dataBar" priority="5">
      <dataBar showValue="1">
        <cfvo type="min"/>
        <cfvo type="max"/>
        <color rgb="00D8B4FE"/>
      </dataBar>
    </cfRule>
  </conditionalFormatting>
  <conditionalFormatting sqref="N18:N38">
    <cfRule type="dataBar" priority="6">
      <dataBar showValue="1">
        <cfvo type="min"/>
        <cfvo type="max"/>
        <color rgb="00D8B4FE"/>
      </dataBar>
    </cfRule>
  </conditionalFormatting>
  <conditionalFormatting sqref="N42:N47">
    <cfRule type="dataBar" priority="7">
      <dataBar showValue="1">
        <cfvo type="min"/>
        <cfvo type="max"/>
        <color rgb="00D8B4FE"/>
      </dataBar>
    </cfRule>
  </conditionalFormatting>
  <conditionalFormatting sqref="N51:N52">
    <cfRule type="dataBar" priority="8">
      <dataBar showValue="1">
        <cfvo type="min"/>
        <cfvo type="max"/>
        <color rgb="00D8B4FE"/>
      </dataBar>
    </cfRule>
  </conditionalFormatting>
  <conditionalFormatting sqref="U6:U14">
    <cfRule type="dataBar" priority="9">
      <dataBar showValue="1">
        <cfvo type="min"/>
        <cfvo type="max"/>
        <color rgb="00D8B4FE"/>
      </dataBar>
    </cfRule>
  </conditionalFormatting>
  <conditionalFormatting sqref="U18:U38">
    <cfRule type="dataBar" priority="10">
      <dataBar showValue="1">
        <cfvo type="min"/>
        <cfvo type="max"/>
        <color rgb="00D8B4FE"/>
      </dataBar>
    </cfRule>
  </conditionalFormatting>
  <conditionalFormatting sqref="U42:U47">
    <cfRule type="dataBar" priority="11">
      <dataBar showValue="1">
        <cfvo type="min"/>
        <cfvo type="max"/>
        <color rgb="00D8B4FE"/>
      </dataBar>
    </cfRule>
  </conditionalFormatting>
  <conditionalFormatting sqref="U51:U52">
    <cfRule type="dataBar" priority="12">
      <dataBar showValue="1">
        <cfvo type="min"/>
        <cfvo type="max"/>
        <color rgb="00D8B4FE"/>
      </dataBar>
    </cfRule>
  </conditionalFormatting>
  <conditionalFormatting sqref="X6:X14">
    <cfRule type="dataBar" priority="13">
      <dataBar showValue="1">
        <cfvo type="min"/>
        <cfvo type="max"/>
        <color rgb="00D8B4FE"/>
      </dataBar>
    </cfRule>
  </conditionalFormatting>
  <conditionalFormatting sqref="X18:X38">
    <cfRule type="dataBar" priority="14">
      <dataBar showValue="1">
        <cfvo type="min"/>
        <cfvo type="max"/>
        <color rgb="00D8B4FE"/>
      </dataBar>
    </cfRule>
  </conditionalFormatting>
  <conditionalFormatting sqref="X42:X47">
    <cfRule type="dataBar" priority="15">
      <dataBar showValue="1">
        <cfvo type="min"/>
        <cfvo type="max"/>
        <color rgb="00D8B4FE"/>
      </dataBar>
    </cfRule>
  </conditionalFormatting>
  <conditionalFormatting sqref="X51:X52">
    <cfRule type="dataBar" priority="16">
      <dataBar showValue="1">
        <cfvo type="min"/>
        <cfvo type="max"/>
        <color rgb="00D8B4FE"/>
      </dataBar>
    </cfRule>
  </conditionalFormatting>
  <conditionalFormatting sqref="AE6:AE14">
    <cfRule type="dataBar" priority="17">
      <dataBar showValue="1">
        <cfvo type="min"/>
        <cfvo type="max"/>
        <color rgb="00D8B4FE"/>
      </dataBar>
    </cfRule>
  </conditionalFormatting>
  <conditionalFormatting sqref="AE18:AE38">
    <cfRule type="dataBar" priority="18">
      <dataBar showValue="1">
        <cfvo type="min"/>
        <cfvo type="max"/>
        <color rgb="00D8B4FE"/>
      </dataBar>
    </cfRule>
  </conditionalFormatting>
  <conditionalFormatting sqref="AE42:AE47">
    <cfRule type="dataBar" priority="19">
      <dataBar showValue="1">
        <cfvo type="min"/>
        <cfvo type="max"/>
        <color rgb="00D8B4FE"/>
      </dataBar>
    </cfRule>
  </conditionalFormatting>
  <conditionalFormatting sqref="AE51:AE52">
    <cfRule type="dataBar" priority="20">
      <dataBar showValue="1">
        <cfvo type="min"/>
        <cfvo type="max"/>
        <color rgb="00D8B4FE"/>
      </dataBar>
    </cfRule>
  </conditionalFormatting>
  <conditionalFormatting sqref="AH6:AH14">
    <cfRule type="dataBar" priority="21">
      <dataBar showValue="1">
        <cfvo type="min"/>
        <cfvo type="max"/>
        <color rgb="00D8B4FE"/>
      </dataBar>
    </cfRule>
  </conditionalFormatting>
  <conditionalFormatting sqref="AH18:AH38">
    <cfRule type="dataBar" priority="22">
      <dataBar showValue="1">
        <cfvo type="min"/>
        <cfvo type="max"/>
        <color rgb="00D8B4FE"/>
      </dataBar>
    </cfRule>
  </conditionalFormatting>
  <conditionalFormatting sqref="AH42:AH47">
    <cfRule type="dataBar" priority="23">
      <dataBar showValue="1">
        <cfvo type="min"/>
        <cfvo type="max"/>
        <color rgb="00D8B4FE"/>
      </dataBar>
    </cfRule>
  </conditionalFormatting>
  <conditionalFormatting sqref="AH51:AH52">
    <cfRule type="dataBar" priority="24">
      <dataBar showValue="1">
        <cfvo type="min"/>
        <cfvo type="max"/>
        <color rgb="00D8B4FE"/>
      </dataBar>
    </cfRule>
  </conditionalFormatting>
  <conditionalFormatting sqref="AO6:AO14">
    <cfRule type="dataBar" priority="25">
      <dataBar showValue="1">
        <cfvo type="min"/>
        <cfvo type="max"/>
        <color rgb="00D8B4FE"/>
      </dataBar>
    </cfRule>
  </conditionalFormatting>
  <conditionalFormatting sqref="AO18:AO38">
    <cfRule type="dataBar" priority="26">
      <dataBar showValue="1">
        <cfvo type="min"/>
        <cfvo type="max"/>
        <color rgb="00D8B4FE"/>
      </dataBar>
    </cfRule>
  </conditionalFormatting>
  <conditionalFormatting sqref="AO42:AO47">
    <cfRule type="dataBar" priority="27">
      <dataBar showValue="1">
        <cfvo type="min"/>
        <cfvo type="max"/>
        <color rgb="00D8B4FE"/>
      </dataBar>
    </cfRule>
  </conditionalFormatting>
  <conditionalFormatting sqref="AO51:AO52">
    <cfRule type="dataBar" priority="28">
      <dataBar showValue="1">
        <cfvo type="min"/>
        <cfvo type="max"/>
        <color rgb="00D8B4FE"/>
      </dataBar>
    </cfRule>
  </conditionalFormatting>
  <conditionalFormatting sqref="AR6:AR14">
    <cfRule type="dataBar" priority="29">
      <dataBar showValue="1">
        <cfvo type="min"/>
        <cfvo type="max"/>
        <color rgb="00D8B4FE"/>
      </dataBar>
    </cfRule>
  </conditionalFormatting>
  <conditionalFormatting sqref="AR18:AR38">
    <cfRule type="dataBar" priority="30">
      <dataBar showValue="1">
        <cfvo type="min"/>
        <cfvo type="max"/>
        <color rgb="00D8B4FE"/>
      </dataBar>
    </cfRule>
  </conditionalFormatting>
  <conditionalFormatting sqref="AR42:AR47">
    <cfRule type="dataBar" priority="31">
      <dataBar showValue="1">
        <cfvo type="min"/>
        <cfvo type="max"/>
        <color rgb="00D8B4FE"/>
      </dataBar>
    </cfRule>
  </conditionalFormatting>
  <conditionalFormatting sqref="AR51:AR52">
    <cfRule type="dataBar" priority="32">
      <dataBar showValue="1">
        <cfvo type="min"/>
        <cfvo type="max"/>
        <color rgb="00D8B4FE"/>
      </dataBar>
    </cfRule>
  </conditionalFormatting>
  <conditionalFormatting sqref="AY6:AY14">
    <cfRule type="dataBar" priority="33">
      <dataBar showValue="1">
        <cfvo type="min"/>
        <cfvo type="max"/>
        <color rgb="00D8B4FE"/>
      </dataBar>
    </cfRule>
  </conditionalFormatting>
  <conditionalFormatting sqref="AY18:AY38">
    <cfRule type="dataBar" priority="34">
      <dataBar showValue="1">
        <cfvo type="min"/>
        <cfvo type="max"/>
        <color rgb="00D8B4FE"/>
      </dataBar>
    </cfRule>
  </conditionalFormatting>
  <conditionalFormatting sqref="AY42:AY47">
    <cfRule type="dataBar" priority="35">
      <dataBar showValue="1">
        <cfvo type="min"/>
        <cfvo type="max"/>
        <color rgb="00D8B4FE"/>
      </dataBar>
    </cfRule>
  </conditionalFormatting>
  <conditionalFormatting sqref="AY51:AY52">
    <cfRule type="dataBar" priority="36">
      <dataBar showValue="1">
        <cfvo type="min"/>
        <cfvo type="max"/>
        <color rgb="00D8B4FE"/>
      </dataBar>
    </cfRule>
  </conditionalFormatting>
  <conditionalFormatting sqref="BB6:BB14">
    <cfRule type="dataBar" priority="37">
      <dataBar showValue="1">
        <cfvo type="min"/>
        <cfvo type="max"/>
        <color rgb="00D8B4FE"/>
      </dataBar>
    </cfRule>
  </conditionalFormatting>
  <conditionalFormatting sqref="BB18:BB38">
    <cfRule type="dataBar" priority="38">
      <dataBar showValue="1">
        <cfvo type="min"/>
        <cfvo type="max"/>
        <color rgb="00D8B4FE"/>
      </dataBar>
    </cfRule>
  </conditionalFormatting>
  <conditionalFormatting sqref="BB42:BB47">
    <cfRule type="dataBar" priority="39">
      <dataBar showValue="1">
        <cfvo type="min"/>
        <cfvo type="max"/>
        <color rgb="00D8B4FE"/>
      </dataBar>
    </cfRule>
  </conditionalFormatting>
  <conditionalFormatting sqref="BB51:BB52">
    <cfRule type="dataBar" priority="4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8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01.06.2026 — 19.06.2026</t>
        </is>
      </c>
    </row>
    <row r="3">
      <c r="A3" t="inlineStr">
        <is>
          <t>Дата контроля: 19.06.2026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2199967.930000001</v>
      </c>
    </row>
    <row r="7">
      <c r="A7" s="8" t="inlineStr">
        <is>
          <t>План суммы</t>
        </is>
      </c>
      <c r="B7" s="21" t="n">
        <v>3200000</v>
      </c>
    </row>
    <row r="8">
      <c r="A8" s="8" t="inlineStr">
        <is>
          <t>Выполнение суммы</t>
        </is>
      </c>
      <c r="B8" s="22" t="n">
        <v>0.6874899781250002</v>
      </c>
    </row>
    <row r="9">
      <c r="A9" s="8" t="inlineStr">
        <is>
          <t>Факт тренировок</t>
        </is>
      </c>
      <c r="B9" s="21" t="n">
        <v>2201</v>
      </c>
    </row>
    <row r="10">
      <c r="A10" s="8" t="inlineStr">
        <is>
          <t>План тренировок</t>
        </is>
      </c>
      <c r="B10" s="21" t="n">
        <v>3071</v>
      </c>
    </row>
    <row r="11">
      <c r="A11" s="8" t="inlineStr">
        <is>
          <t>Выполнение тренировок</t>
        </is>
      </c>
      <c r="B11" s="22" t="n">
        <v>0.7167046564636926</v>
      </c>
    </row>
    <row r="12">
      <c r="A12" s="8" t="inlineStr">
        <is>
          <t>Дней прошло</t>
        </is>
      </c>
      <c r="B12" s="21" t="inlineStr">
        <is>
          <t>19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936</v>
      </c>
      <c r="C17" s="10" t="n">
        <v>674</v>
      </c>
      <c r="D17" s="23" t="n">
        <v>0.7200854700854701</v>
      </c>
      <c r="E17" s="10" t="n">
        <v>900000</v>
      </c>
      <c r="F17" s="10" t="n">
        <v>588132</v>
      </c>
      <c r="G17" s="23" t="n">
        <v>0.6534799999999999</v>
      </c>
      <c r="H17" s="10" t="n">
        <v>928629.4736842104</v>
      </c>
      <c r="I17" s="10" t="n">
        <v>-311868</v>
      </c>
    </row>
    <row r="18">
      <c r="A18" s="8" t="inlineStr">
        <is>
          <t>ТЗ</t>
        </is>
      </c>
      <c r="B18" s="10" t="n">
        <v>1389</v>
      </c>
      <c r="C18" s="10" t="n">
        <v>1002</v>
      </c>
      <c r="D18" s="23" t="n">
        <v>0.7213822894168467</v>
      </c>
      <c r="E18" s="10" t="n">
        <v>1650100</v>
      </c>
      <c r="F18" s="10" t="n">
        <v>1125073.41</v>
      </c>
      <c r="G18" s="23" t="n">
        <v>0.6818213502211989</v>
      </c>
      <c r="H18" s="10" t="n">
        <v>1776431.700000001</v>
      </c>
      <c r="I18" s="10" t="n">
        <v>-525026.5899999996</v>
      </c>
    </row>
    <row r="19">
      <c r="A19" s="8" t="inlineStr">
        <is>
          <t>ГП</t>
        </is>
      </c>
      <c r="B19" s="10" t="n">
        <v>363</v>
      </c>
      <c r="C19" s="10" t="n">
        <v>259</v>
      </c>
      <c r="D19" s="23" t="n">
        <v>0.7134986225895317</v>
      </c>
      <c r="E19" s="10" t="n">
        <v>379900</v>
      </c>
      <c r="F19" s="10" t="n">
        <v>295396.27</v>
      </c>
      <c r="G19" s="23" t="n">
        <v>0.7775632271650434</v>
      </c>
      <c r="H19" s="10" t="n">
        <v>466415.1631578947</v>
      </c>
      <c r="I19" s="10" t="n">
        <v>-84503.72999999998</v>
      </c>
    </row>
    <row r="20">
      <c r="A20" s="8" t="inlineStr">
        <is>
          <t>БИ</t>
        </is>
      </c>
      <c r="B20" s="10" t="n">
        <v>383</v>
      </c>
      <c r="C20" s="10" t="n">
        <v>266</v>
      </c>
      <c r="D20" s="23" t="n">
        <v>0.6945169712793734</v>
      </c>
      <c r="E20" s="10" t="n">
        <v>270000</v>
      </c>
      <c r="F20" s="10" t="n">
        <v>191366.25</v>
      </c>
      <c r="G20" s="23" t="n">
        <v>0.7087638888888889</v>
      </c>
      <c r="H20" s="10" t="n">
        <v>302157.2368421052</v>
      </c>
      <c r="I20" s="10" t="n">
        <v>-78633.75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БАС</t>
        </is>
      </c>
      <c r="B26" s="8" t="inlineStr">
        <is>
          <t>Дедюхина Алина Семеновна</t>
        </is>
      </c>
      <c r="C26" s="10" t="n">
        <v>10</v>
      </c>
      <c r="D26" s="10" t="n">
        <v>0</v>
      </c>
      <c r="E26" s="23" t="n">
        <v>0</v>
      </c>
      <c r="F26" s="10" t="n">
        <v>6200</v>
      </c>
      <c r="G26" s="10" t="n">
        <v>0</v>
      </c>
      <c r="H26" s="23" t="n">
        <v>0</v>
      </c>
      <c r="I26" s="10" t="n">
        <v>0</v>
      </c>
      <c r="J26" s="10" t="n">
        <v>-6200</v>
      </c>
    </row>
    <row r="27">
      <c r="A27" s="8" t="inlineStr">
        <is>
          <t>БАС</t>
        </is>
      </c>
      <c r="B27" s="8" t="inlineStr">
        <is>
          <t>Холмогорова Кристина Ивановна</t>
        </is>
      </c>
      <c r="C27" s="10" t="n">
        <v>234</v>
      </c>
      <c r="D27" s="10" t="n">
        <v>61</v>
      </c>
      <c r="E27" s="23" t="n">
        <v>0.2606837606837607</v>
      </c>
      <c r="F27" s="10" t="n">
        <v>160000</v>
      </c>
      <c r="G27" s="10" t="n">
        <v>78326.5</v>
      </c>
      <c r="H27" s="23" t="n">
        <v>0.489540625</v>
      </c>
      <c r="I27" s="10" t="n">
        <v>123673.4210526316</v>
      </c>
      <c r="J27" s="10" t="n">
        <v>-81673.5</v>
      </c>
    </row>
    <row r="28">
      <c r="A28" s="8" t="inlineStr">
        <is>
          <t>БАС</t>
        </is>
      </c>
      <c r="B28" s="8" t="inlineStr">
        <is>
          <t>Кокорин Александр Борисович</t>
        </is>
      </c>
      <c r="C28" s="10" t="n">
        <v>17</v>
      </c>
      <c r="D28" s="10" t="n">
        <v>43</v>
      </c>
      <c r="E28" s="23" t="n">
        <v>2.529411764705882</v>
      </c>
      <c r="F28" s="10" t="n">
        <v>25400</v>
      </c>
      <c r="G28" s="10" t="n">
        <v>13972.5</v>
      </c>
      <c r="H28" s="23" t="n">
        <v>0.5500984251968504</v>
      </c>
      <c r="I28" s="10" t="n">
        <v>22061.84210526316</v>
      </c>
      <c r="J28" s="10" t="n">
        <v>-11427.5</v>
      </c>
    </row>
    <row r="29">
      <c r="A29" s="8" t="inlineStr">
        <is>
          <t>БАС</t>
        </is>
      </c>
      <c r="B29" s="8" t="inlineStr">
        <is>
          <t>Пикулев Александр Николаевич</t>
        </is>
      </c>
      <c r="C29" s="10" t="n">
        <v>59</v>
      </c>
      <c r="D29" s="10" t="n">
        <v>30</v>
      </c>
      <c r="E29" s="23" t="n">
        <v>0.5084745762711864</v>
      </c>
      <c r="F29" s="10" t="n">
        <v>80900</v>
      </c>
      <c r="G29" s="10" t="n">
        <v>44897.5</v>
      </c>
      <c r="H29" s="23" t="n">
        <v>0.5549752781211372</v>
      </c>
      <c r="I29" s="10" t="n">
        <v>70890.78947368421</v>
      </c>
      <c r="J29" s="10" t="n">
        <v>-36002.5</v>
      </c>
    </row>
    <row r="30">
      <c r="A30" s="8" t="inlineStr">
        <is>
          <t>БАС</t>
        </is>
      </c>
      <c r="B30" s="8" t="inlineStr">
        <is>
          <t>Семынина Нина Денисовна</t>
        </is>
      </c>
      <c r="C30" s="10" t="n">
        <v>131</v>
      </c>
      <c r="D30" s="10" t="n">
        <v>72</v>
      </c>
      <c r="E30" s="23" t="n">
        <v>0.5496183206106871</v>
      </c>
      <c r="F30" s="10" t="n">
        <v>128400</v>
      </c>
      <c r="G30" s="10" t="n">
        <v>77408.25</v>
      </c>
      <c r="H30" s="23" t="n">
        <v>0.6028679906542056</v>
      </c>
      <c r="I30" s="10" t="n">
        <v>122223.5526315789</v>
      </c>
      <c r="J30" s="10" t="n">
        <v>-50991.75</v>
      </c>
    </row>
    <row r="31">
      <c r="A31" s="8" t="inlineStr">
        <is>
          <t>БАС</t>
        </is>
      </c>
      <c r="B31" s="8" t="inlineStr">
        <is>
          <t>Гречман Владислав Андреевич</t>
        </is>
      </c>
      <c r="C31" s="10" t="n">
        <v>146</v>
      </c>
      <c r="D31" s="10" t="n">
        <v>90</v>
      </c>
      <c r="E31" s="23" t="n">
        <v>0.6164383561643836</v>
      </c>
      <c r="F31" s="10" t="n">
        <v>155500</v>
      </c>
      <c r="G31" s="10" t="n">
        <v>97253</v>
      </c>
      <c r="H31" s="23" t="n">
        <v>0.6254212218649517</v>
      </c>
      <c r="I31" s="10" t="n">
        <v>153557.3684210526</v>
      </c>
      <c r="J31" s="10" t="n">
        <v>-58247</v>
      </c>
    </row>
    <row r="32">
      <c r="A32" s="8" t="inlineStr">
        <is>
          <t>БАС</t>
        </is>
      </c>
      <c r="B32" s="8" t="inlineStr">
        <is>
          <t>Глухова Мария Алексеевна</t>
        </is>
      </c>
      <c r="C32" s="10" t="n">
        <v>123</v>
      </c>
      <c r="D32" s="10" t="n">
        <v>104</v>
      </c>
      <c r="E32" s="23" t="n">
        <v>0.8455284552845529</v>
      </c>
      <c r="F32" s="10" t="n">
        <v>124500</v>
      </c>
      <c r="G32" s="10" t="n">
        <v>95259.5</v>
      </c>
      <c r="H32" s="23" t="n">
        <v>0.7651365461847389</v>
      </c>
      <c r="I32" s="10" t="n">
        <v>150409.7368421053</v>
      </c>
      <c r="J32" s="10" t="n">
        <v>-29240.5</v>
      </c>
    </row>
    <row r="33">
      <c r="A33" s="8" t="inlineStr">
        <is>
          <t>БАС</t>
        </is>
      </c>
      <c r="B33" s="8" t="inlineStr">
        <is>
          <t>Букина Маргарита Александровна</t>
        </is>
      </c>
      <c r="C33" s="10" t="n">
        <v>101</v>
      </c>
      <c r="D33" s="10" t="n">
        <v>110</v>
      </c>
      <c r="E33" s="23" t="n">
        <v>1.089108910891089</v>
      </c>
      <c r="F33" s="10" t="n">
        <v>124800</v>
      </c>
      <c r="G33" s="10" t="n">
        <v>98403.5</v>
      </c>
      <c r="H33" s="23" t="n">
        <v>0.7884895833333333</v>
      </c>
      <c r="I33" s="10" t="n">
        <v>155373.947368421</v>
      </c>
      <c r="J33" s="10" t="n">
        <v>-26396.5</v>
      </c>
    </row>
    <row r="34">
      <c r="A34" s="8" t="inlineStr">
        <is>
          <t>БАС</t>
        </is>
      </c>
      <c r="B34" s="8" t="inlineStr">
        <is>
          <t>Александрова Мария Александровна</t>
        </is>
      </c>
      <c r="C34" s="10" t="n">
        <v>115</v>
      </c>
      <c r="D34" s="10" t="n">
        <v>164</v>
      </c>
      <c r="E34" s="23" t="n">
        <v>1.426086956521739</v>
      </c>
      <c r="F34" s="10" t="n">
        <v>94300</v>
      </c>
      <c r="G34" s="10" t="n">
        <v>82611.25</v>
      </c>
      <c r="H34" s="23" t="n">
        <v>0.8760471898197243</v>
      </c>
      <c r="I34" s="10" t="n">
        <v>130438.8157894737</v>
      </c>
      <c r="J34" s="10" t="n">
        <v>-11688.75</v>
      </c>
    </row>
    <row r="35">
      <c r="A35" s="8" t="inlineStr">
        <is>
          <t>ТЗ</t>
        </is>
      </c>
      <c r="B35" s="8" t="inlineStr">
        <is>
          <t>Небогатикова Дарья Алексеевна</t>
        </is>
      </c>
      <c r="C35" s="10" t="n">
        <v>7</v>
      </c>
      <c r="D35" s="10" t="n">
        <v>7</v>
      </c>
      <c r="E35" s="23" t="n">
        <v>1</v>
      </c>
      <c r="F35" s="10" t="n">
        <v>0</v>
      </c>
      <c r="G35" s="10" t="n">
        <v>0</v>
      </c>
      <c r="H35" s="23" t="n">
        <v>0</v>
      </c>
      <c r="I35" s="10" t="n">
        <v>0</v>
      </c>
      <c r="J35" s="10" t="n">
        <v>0</v>
      </c>
    </row>
    <row r="36">
      <c r="A36" s="8" t="inlineStr">
        <is>
          <t>ТЗ</t>
        </is>
      </c>
      <c r="B36" s="8" t="inlineStr">
        <is>
          <t>Морозова Юлия Сергеевна</t>
        </is>
      </c>
      <c r="C36" s="10" t="n">
        <v>107</v>
      </c>
      <c r="D36" s="10" t="n">
        <v>17</v>
      </c>
      <c r="E36" s="23" t="n">
        <v>0.1588785046728972</v>
      </c>
      <c r="F36" s="10" t="n">
        <v>135700</v>
      </c>
      <c r="G36" s="10" t="n">
        <v>21965.1</v>
      </c>
      <c r="H36" s="23" t="n">
        <v>0.1618651436993368</v>
      </c>
      <c r="I36" s="10" t="n">
        <v>34681.73684210526</v>
      </c>
      <c r="J36" s="10" t="n">
        <v>-113734.9</v>
      </c>
    </row>
    <row r="37">
      <c r="A37" s="8" t="inlineStr">
        <is>
          <t>ТЗ</t>
        </is>
      </c>
      <c r="B37" s="8" t="inlineStr">
        <is>
          <t>Шитова Татьяна Петровна</t>
        </is>
      </c>
      <c r="C37" s="10" t="n">
        <v>28</v>
      </c>
      <c r="D37" s="10" t="n">
        <v>5</v>
      </c>
      <c r="E37" s="23" t="n">
        <v>0.1785714285714286</v>
      </c>
      <c r="F37" s="10" t="n">
        <v>31800</v>
      </c>
      <c r="G37" s="10" t="n">
        <v>5910</v>
      </c>
      <c r="H37" s="23" t="n">
        <v>0.1858490566037736</v>
      </c>
      <c r="I37" s="10" t="n">
        <v>9331.57894736842</v>
      </c>
      <c r="J37" s="10" t="n">
        <v>-25890</v>
      </c>
    </row>
    <row r="38">
      <c r="A38" s="8" t="inlineStr">
        <is>
          <t>ТЗ</t>
        </is>
      </c>
      <c r="B38" s="8" t="inlineStr">
        <is>
          <t>Субботин Андрей Александрович</t>
        </is>
      </c>
      <c r="C38" s="10" t="n">
        <v>124</v>
      </c>
      <c r="D38" s="10" t="n">
        <v>43</v>
      </c>
      <c r="E38" s="23" t="n">
        <v>0.3467741935483871</v>
      </c>
      <c r="F38" s="10" t="n">
        <v>162300</v>
      </c>
      <c r="G38" s="10" t="n">
        <v>57763.5</v>
      </c>
      <c r="H38" s="23" t="n">
        <v>0.35590573012939</v>
      </c>
      <c r="I38" s="10" t="n">
        <v>91205.52631578948</v>
      </c>
      <c r="J38" s="10" t="n">
        <v>-104536.5</v>
      </c>
    </row>
    <row r="39">
      <c r="A39" s="8" t="inlineStr">
        <is>
          <t>ТЗ</t>
        </is>
      </c>
      <c r="B39" s="8" t="inlineStr">
        <is>
          <t>Перевозчикова Любовь Александровна</t>
        </is>
      </c>
      <c r="C39" s="10" t="n">
        <v>101</v>
      </c>
      <c r="D39" s="10" t="n">
        <v>37</v>
      </c>
      <c r="E39" s="23" t="n">
        <v>0.3663366336633663</v>
      </c>
      <c r="F39" s="10" t="n">
        <v>107800</v>
      </c>
      <c r="G39" s="10" t="n">
        <v>40628.6</v>
      </c>
      <c r="H39" s="23" t="n">
        <v>0.3768886827458256</v>
      </c>
      <c r="I39" s="10" t="n">
        <v>64150.42105263158</v>
      </c>
      <c r="J39" s="10" t="n">
        <v>-67171.39999999999</v>
      </c>
    </row>
    <row r="40">
      <c r="A40" s="8" t="inlineStr">
        <is>
          <t>ТЗ</t>
        </is>
      </c>
      <c r="B40" s="8" t="inlineStr">
        <is>
          <t>Нахаев Артем Валерьевич</t>
        </is>
      </c>
      <c r="C40" s="10" t="n">
        <v>61</v>
      </c>
      <c r="D40" s="10" t="n">
        <v>32</v>
      </c>
      <c r="E40" s="23" t="n">
        <v>0.5245901639344263</v>
      </c>
      <c r="F40" s="10" t="n">
        <v>75100</v>
      </c>
      <c r="G40" s="10" t="n">
        <v>32014</v>
      </c>
      <c r="H40" s="23" t="n">
        <v>0.4262849533954727</v>
      </c>
      <c r="I40" s="10" t="n">
        <v>50548.42105263158</v>
      </c>
      <c r="J40" s="10" t="n">
        <v>-43086</v>
      </c>
    </row>
    <row r="41">
      <c r="A41" s="8" t="inlineStr">
        <is>
          <t>ТЗ</t>
        </is>
      </c>
      <c r="B41" s="8" t="inlineStr">
        <is>
          <t>Градобоев Михаил Александрович</t>
        </is>
      </c>
      <c r="C41" s="10" t="n">
        <v>109</v>
      </c>
      <c r="D41" s="10" t="n">
        <v>57</v>
      </c>
      <c r="E41" s="23" t="n">
        <v>0.5229357798165137</v>
      </c>
      <c r="F41" s="10" t="n">
        <v>120800</v>
      </c>
      <c r="G41" s="10" t="n">
        <v>59945.16</v>
      </c>
      <c r="H41" s="23" t="n">
        <v>0.4962347682119206</v>
      </c>
      <c r="I41" s="10" t="n">
        <v>94650.25263157894</v>
      </c>
      <c r="J41" s="10" t="n">
        <v>-60854.84</v>
      </c>
    </row>
    <row r="42">
      <c r="A42" s="8" t="inlineStr">
        <is>
          <t>ТЗ</t>
        </is>
      </c>
      <c r="B42" s="8" t="inlineStr">
        <is>
          <t>Шамшурина Наталья Александровна</t>
        </is>
      </c>
      <c r="C42" s="10" t="n">
        <v>88</v>
      </c>
      <c r="D42" s="10" t="n">
        <v>59</v>
      </c>
      <c r="E42" s="23" t="n">
        <v>0.6704545454545454</v>
      </c>
      <c r="F42" s="10" t="n">
        <v>123300</v>
      </c>
      <c r="G42" s="10" t="n">
        <v>76681.5</v>
      </c>
      <c r="H42" s="23" t="n">
        <v>0.6219099756690998</v>
      </c>
      <c r="I42" s="10" t="n">
        <v>121076.0526315789</v>
      </c>
      <c r="J42" s="10" t="n">
        <v>-46618.5</v>
      </c>
    </row>
    <row r="43">
      <c r="A43" s="8" t="inlineStr">
        <is>
          <t>ТЗ</t>
        </is>
      </c>
      <c r="B43" s="8" t="inlineStr">
        <is>
          <t>Раленский Владислав Витальевич</t>
        </is>
      </c>
      <c r="C43" s="10" t="n">
        <v>91</v>
      </c>
      <c r="D43" s="10" t="n">
        <v>64</v>
      </c>
      <c r="E43" s="23" t="n">
        <v>0.7032967032967034</v>
      </c>
      <c r="F43" s="10" t="n">
        <v>99200</v>
      </c>
      <c r="G43" s="10" t="n">
        <v>65713.50999999999</v>
      </c>
      <c r="H43" s="23" t="n">
        <v>0.6624345766129032</v>
      </c>
      <c r="I43" s="10" t="n">
        <v>103758.1736842105</v>
      </c>
      <c r="J43" s="10" t="n">
        <v>-33486.49000000001</v>
      </c>
    </row>
    <row r="44">
      <c r="A44" s="8" t="inlineStr">
        <is>
          <t>ТЗ</t>
        </is>
      </c>
      <c r="B44" s="8" t="inlineStr">
        <is>
          <t>Косолапова Ираида Ивановна</t>
        </is>
      </c>
      <c r="C44" s="10" t="n">
        <v>111</v>
      </c>
      <c r="D44" s="10" t="n">
        <v>75</v>
      </c>
      <c r="E44" s="23" t="n">
        <v>0.6756756756756757</v>
      </c>
      <c r="F44" s="10" t="n">
        <v>151300</v>
      </c>
      <c r="G44" s="10" t="n">
        <v>105263.75</v>
      </c>
      <c r="H44" s="23" t="n">
        <v>0.6957286847323199</v>
      </c>
      <c r="I44" s="10" t="n">
        <v>166205.9210526316</v>
      </c>
      <c r="J44" s="10" t="n">
        <v>-46036.25</v>
      </c>
    </row>
    <row r="45">
      <c r="A45" s="8" t="inlineStr">
        <is>
          <t>ТЗ</t>
        </is>
      </c>
      <c r="B45" s="8" t="inlineStr">
        <is>
          <t>Воробьев Владислав Викторович</t>
        </is>
      </c>
      <c r="C45" s="10" t="n">
        <v>78</v>
      </c>
      <c r="D45" s="10" t="n">
        <v>58</v>
      </c>
      <c r="E45" s="23" t="n">
        <v>0.7435897435897436</v>
      </c>
      <c r="F45" s="10" t="n">
        <v>87100</v>
      </c>
      <c r="G45" s="10" t="n">
        <v>62900</v>
      </c>
      <c r="H45" s="23" t="n">
        <v>0.722158438576349</v>
      </c>
      <c r="I45" s="10" t="n">
        <v>99315.78947368421</v>
      </c>
      <c r="J45" s="10" t="n">
        <v>-24200</v>
      </c>
    </row>
    <row r="46">
      <c r="A46" s="8" t="inlineStr">
        <is>
          <t>ТЗ</t>
        </is>
      </c>
      <c r="B46" s="8" t="inlineStr">
        <is>
          <t>Федоров Александр Максимович</t>
        </is>
      </c>
      <c r="C46" s="10" t="n">
        <v>108</v>
      </c>
      <c r="D46" s="10" t="n">
        <v>89</v>
      </c>
      <c r="E46" s="23" t="n">
        <v>0.8240740740740741</v>
      </c>
      <c r="F46" s="10" t="n">
        <v>118600</v>
      </c>
      <c r="G46" s="10" t="n">
        <v>93391</v>
      </c>
      <c r="H46" s="23" t="n">
        <v>0.7874451939291737</v>
      </c>
      <c r="I46" s="10" t="n">
        <v>147459.4736842105</v>
      </c>
      <c r="J46" s="10" t="n">
        <v>-25209</v>
      </c>
    </row>
    <row r="47">
      <c r="A47" s="8" t="inlineStr">
        <is>
          <t>ТЗ</t>
        </is>
      </c>
      <c r="B47" s="8" t="inlineStr">
        <is>
          <t>Прилуков Виктор Алексеевич</t>
        </is>
      </c>
      <c r="C47" s="10" t="n">
        <v>50</v>
      </c>
      <c r="D47" s="10" t="n">
        <v>42</v>
      </c>
      <c r="E47" s="23" t="n">
        <v>0.84</v>
      </c>
      <c r="F47" s="10" t="n">
        <v>54400</v>
      </c>
      <c r="G47" s="10" t="n">
        <v>45875.5</v>
      </c>
      <c r="H47" s="23" t="n">
        <v>0.8432996323529411</v>
      </c>
      <c r="I47" s="10" t="n">
        <v>72435</v>
      </c>
      <c r="J47" s="10" t="n">
        <v>-8524.5</v>
      </c>
    </row>
    <row r="48">
      <c r="A48" s="8" t="inlineStr">
        <is>
          <t>ТЗ</t>
        </is>
      </c>
      <c r="B48" s="8" t="inlineStr">
        <is>
          <t>Макарова Ольга Дмитриевна</t>
        </is>
      </c>
      <c r="C48" s="10" t="n">
        <v>106</v>
      </c>
      <c r="D48" s="10" t="n">
        <v>93</v>
      </c>
      <c r="E48" s="23" t="n">
        <v>0.8773584905660378</v>
      </c>
      <c r="F48" s="10" t="n">
        <v>128900</v>
      </c>
      <c r="G48" s="10" t="n">
        <v>110633</v>
      </c>
      <c r="H48" s="23" t="n">
        <v>0.8582854926299457</v>
      </c>
      <c r="I48" s="10" t="n">
        <v>174683.6842105263</v>
      </c>
      <c r="J48" s="10" t="n">
        <v>-18267</v>
      </c>
    </row>
    <row r="49">
      <c r="A49" s="8" t="inlineStr">
        <is>
          <t>ТЗ</t>
        </is>
      </c>
      <c r="B49" s="8" t="inlineStr">
        <is>
          <t>Жвакин Данил Алексеевич</t>
        </is>
      </c>
      <c r="C49" s="10" t="n">
        <v>60</v>
      </c>
      <c r="D49" s="10" t="n">
        <v>59</v>
      </c>
      <c r="E49" s="23" t="n">
        <v>0.9833333333333333</v>
      </c>
      <c r="F49" s="10" t="n">
        <v>101100</v>
      </c>
      <c r="G49" s="10" t="n">
        <v>93088.63</v>
      </c>
      <c r="H49" s="23" t="n">
        <v>0.9207579624134521</v>
      </c>
      <c r="I49" s="10" t="n">
        <v>146982.0473684211</v>
      </c>
      <c r="J49" s="10" t="n">
        <v>-8011.369999999995</v>
      </c>
    </row>
    <row r="50">
      <c r="A50" s="8" t="inlineStr">
        <is>
          <t>ТЗ</t>
        </is>
      </c>
      <c r="B50" s="8" t="inlineStr">
        <is>
          <t>Борисова Маргарита Петровна</t>
        </is>
      </c>
      <c r="C50" s="10" t="n">
        <v>31</v>
      </c>
      <c r="D50" s="10" t="n">
        <v>25</v>
      </c>
      <c r="E50" s="23" t="n">
        <v>0.8064516129032258</v>
      </c>
      <c r="F50" s="10" t="n">
        <v>29500</v>
      </c>
      <c r="G50" s="10" t="n">
        <v>27809</v>
      </c>
      <c r="H50" s="23" t="n">
        <v>0.942677966101695</v>
      </c>
      <c r="I50" s="10" t="n">
        <v>43908.94736842105</v>
      </c>
      <c r="J50" s="10" t="n">
        <v>-1691</v>
      </c>
    </row>
    <row r="51">
      <c r="A51" s="8" t="inlineStr">
        <is>
          <t>ТЗ</t>
        </is>
      </c>
      <c r="B51" s="8" t="inlineStr">
        <is>
          <t>Глухова Дарья Алексеевна</t>
        </is>
      </c>
      <c r="C51" s="10" t="n">
        <v>57</v>
      </c>
      <c r="D51" s="10" t="n">
        <v>54</v>
      </c>
      <c r="E51" s="23" t="n">
        <v>0.9473684210526315</v>
      </c>
      <c r="F51" s="10" t="n">
        <v>62400</v>
      </c>
      <c r="G51" s="10" t="n">
        <v>62748</v>
      </c>
      <c r="H51" s="23" t="n">
        <v>1.005576923076923</v>
      </c>
      <c r="I51" s="10" t="n">
        <v>99075.78947368421</v>
      </c>
      <c r="J51" s="10" t="n">
        <v>348</v>
      </c>
    </row>
    <row r="52">
      <c r="A52" s="8" t="inlineStr">
        <is>
          <t>ТЗ</t>
        </is>
      </c>
      <c r="B52" s="8" t="inlineStr">
        <is>
          <t>Шамшурин Данил Алексеевич</t>
        </is>
      </c>
      <c r="C52" s="10" t="n">
        <v>8</v>
      </c>
      <c r="D52" s="10" t="n">
        <v>10</v>
      </c>
      <c r="E52" s="23" t="n">
        <v>1.25</v>
      </c>
      <c r="F52" s="10" t="n">
        <v>6200</v>
      </c>
      <c r="G52" s="10" t="n">
        <v>7650.5</v>
      </c>
      <c r="H52" s="23" t="n">
        <v>1.233951612903226</v>
      </c>
      <c r="I52" s="10" t="n">
        <v>12079.73684210526</v>
      </c>
      <c r="J52" s="10" t="n">
        <v>1450.5</v>
      </c>
    </row>
    <row r="53">
      <c r="A53" s="8" t="inlineStr">
        <is>
          <t>ТЗ</t>
        </is>
      </c>
      <c r="B53" s="8" t="inlineStr">
        <is>
          <t>Котикова Дарья Ивановна</t>
        </is>
      </c>
      <c r="C53" s="10" t="n">
        <v>39</v>
      </c>
      <c r="D53" s="10" t="n">
        <v>71</v>
      </c>
      <c r="E53" s="23" t="n">
        <v>1.82051282051282</v>
      </c>
      <c r="F53" s="10" t="n">
        <v>34000</v>
      </c>
      <c r="G53" s="10" t="n">
        <v>54441</v>
      </c>
      <c r="H53" s="23" t="n">
        <v>1.601205882352941</v>
      </c>
      <c r="I53" s="10" t="n">
        <v>85959.47368421052</v>
      </c>
      <c r="J53" s="10" t="n">
        <v>20441</v>
      </c>
    </row>
    <row r="54">
      <c r="A54" s="8" t="inlineStr">
        <is>
          <t>ТЗ</t>
        </is>
      </c>
      <c r="B54" s="8" t="inlineStr">
        <is>
          <t>Шаймухаметова Гулина Флусовна</t>
        </is>
      </c>
      <c r="C54" s="10" t="n">
        <v>23</v>
      </c>
      <c r="D54" s="10" t="n">
        <v>78</v>
      </c>
      <c r="E54" s="23" t="n">
        <v>3.391304347826087</v>
      </c>
      <c r="F54" s="10" t="n">
        <v>20100</v>
      </c>
      <c r="G54" s="10" t="n">
        <v>76629.16</v>
      </c>
      <c r="H54" s="23" t="n">
        <v>3.812396019900498</v>
      </c>
      <c r="I54" s="10" t="n">
        <v>120993.4105263158</v>
      </c>
      <c r="J54" s="10" t="n">
        <v>56529.16</v>
      </c>
    </row>
    <row r="55">
      <c r="A55" s="8" t="inlineStr">
        <is>
          <t>ТЗ</t>
        </is>
      </c>
      <c r="B55" s="8" t="inlineStr">
        <is>
          <t>Симонов Дмитрий Андреевич</t>
        </is>
      </c>
      <c r="C55" s="10" t="n">
        <v>2</v>
      </c>
      <c r="D55" s="10" t="n">
        <v>27</v>
      </c>
      <c r="E55" s="23" t="n">
        <v>13.5</v>
      </c>
      <c r="F55" s="10" t="n">
        <v>500</v>
      </c>
      <c r="G55" s="10" t="n">
        <v>24022.5</v>
      </c>
      <c r="H55" s="23" t="n">
        <v>48.045</v>
      </c>
      <c r="I55" s="10" t="n">
        <v>37930.26315789474</v>
      </c>
      <c r="J55" s="10" t="n">
        <v>23522.5</v>
      </c>
    </row>
    <row r="56">
      <c r="A56" s="8" t="inlineStr">
        <is>
          <t>ГП</t>
        </is>
      </c>
      <c r="B56" s="8" t="inlineStr">
        <is>
          <t>Сентябов Дмитрий Григорьевич</t>
        </is>
      </c>
      <c r="C56" s="10" t="n">
        <v>7</v>
      </c>
      <c r="D56" s="10" t="n">
        <v>0</v>
      </c>
      <c r="E56" s="23" t="n">
        <v>0</v>
      </c>
      <c r="F56" s="10" t="n">
        <v>7300</v>
      </c>
      <c r="G56" s="10" t="n">
        <v>0</v>
      </c>
      <c r="H56" s="23" t="n">
        <v>0</v>
      </c>
      <c r="I56" s="10" t="n">
        <v>0</v>
      </c>
      <c r="J56" s="10" t="n">
        <v>-7300</v>
      </c>
    </row>
    <row r="57">
      <c r="A57" s="8" t="inlineStr">
        <is>
          <t>ГП</t>
        </is>
      </c>
      <c r="B57" s="8" t="inlineStr">
        <is>
          <t>Перевощикова Марина Юрьевна</t>
        </is>
      </c>
      <c r="C57" s="10" t="n">
        <v>42</v>
      </c>
      <c r="D57" s="10" t="n">
        <v>20</v>
      </c>
      <c r="E57" s="23" t="n">
        <v>0.4761904761904762</v>
      </c>
      <c r="F57" s="10" t="n">
        <v>45800</v>
      </c>
      <c r="G57" s="10" t="n">
        <v>19637.5</v>
      </c>
      <c r="H57" s="23" t="n">
        <v>0.4287663755458515</v>
      </c>
      <c r="I57" s="10" t="n">
        <v>31006.57894736842</v>
      </c>
      <c r="J57" s="10" t="n">
        <v>-26162.5</v>
      </c>
    </row>
    <row r="58">
      <c r="A58" s="8" t="inlineStr">
        <is>
          <t>ГП</t>
        </is>
      </c>
      <c r="B58" s="8" t="inlineStr">
        <is>
          <t>Козлова Марина Валерьевна</t>
        </is>
      </c>
      <c r="C58" s="10" t="n">
        <v>121</v>
      </c>
      <c r="D58" s="10" t="n">
        <v>62</v>
      </c>
      <c r="E58" s="23" t="n">
        <v>0.512396694214876</v>
      </c>
      <c r="F58" s="10" t="n">
        <v>89100</v>
      </c>
      <c r="G58" s="10" t="n">
        <v>51300.75</v>
      </c>
      <c r="H58" s="23" t="n">
        <v>0.5757659932659933</v>
      </c>
      <c r="I58" s="10" t="n">
        <v>81001.18421052631</v>
      </c>
      <c r="J58" s="10" t="n">
        <v>-37799.25</v>
      </c>
    </row>
    <row r="59">
      <c r="A59" s="8" t="inlineStr">
        <is>
          <t>ГП</t>
        </is>
      </c>
      <c r="B59" s="8" t="inlineStr">
        <is>
          <t>Смирнова Татьяна Ивановна</t>
        </is>
      </c>
      <c r="C59" s="10" t="n">
        <v>15</v>
      </c>
      <c r="D59" s="10" t="n">
        <v>9</v>
      </c>
      <c r="E59" s="23" t="n">
        <v>0.6</v>
      </c>
      <c r="F59" s="10" t="n">
        <v>21400</v>
      </c>
      <c r="G59" s="10" t="n">
        <v>13349.37</v>
      </c>
      <c r="H59" s="23" t="n">
        <v>0.6238023364485981</v>
      </c>
      <c r="I59" s="10" t="n">
        <v>21077.95263157895</v>
      </c>
      <c r="J59" s="10" t="n">
        <v>-8050.630000000001</v>
      </c>
    </row>
    <row r="60">
      <c r="A60" s="8" t="inlineStr">
        <is>
          <t>ГП</t>
        </is>
      </c>
      <c r="B60" s="8" t="inlineStr">
        <is>
          <t>Перевощикова Анастасия Александровна</t>
        </is>
      </c>
      <c r="C60" s="10" t="n">
        <v>51</v>
      </c>
      <c r="D60" s="10" t="n">
        <v>36</v>
      </c>
      <c r="E60" s="23" t="n">
        <v>0.7058823529411765</v>
      </c>
      <c r="F60" s="10" t="n">
        <v>48700</v>
      </c>
      <c r="G60" s="10" t="n">
        <v>35182.75</v>
      </c>
      <c r="H60" s="23" t="n">
        <v>0.7224383983572895</v>
      </c>
      <c r="I60" s="10" t="n">
        <v>55551.71052631579</v>
      </c>
      <c r="J60" s="10" t="n">
        <v>-13517.25</v>
      </c>
    </row>
    <row r="61">
      <c r="A61" s="8" t="inlineStr">
        <is>
          <t>ГП</t>
        </is>
      </c>
      <c r="B61" s="8" t="inlineStr">
        <is>
          <t>Широбокова Юлия Витальевна</t>
        </is>
      </c>
      <c r="C61" s="10" t="n">
        <v>127</v>
      </c>
      <c r="D61" s="10" t="n">
        <v>132</v>
      </c>
      <c r="E61" s="23" t="n">
        <v>1.039370078740157</v>
      </c>
      <c r="F61" s="10" t="n">
        <v>167600</v>
      </c>
      <c r="G61" s="10" t="n">
        <v>175925.9</v>
      </c>
      <c r="H61" s="23" t="n">
        <v>1.049677207637231</v>
      </c>
      <c r="I61" s="10" t="n">
        <v>277777.7368421053</v>
      </c>
      <c r="J61" s="10" t="n">
        <v>8325.899999999994</v>
      </c>
    </row>
    <row r="62">
      <c r="A62" s="8" t="inlineStr">
        <is>
          <t>БИ</t>
        </is>
      </c>
      <c r="B62" s="8" t="inlineStr">
        <is>
          <t>Овчинников Степан Анатольевич</t>
        </is>
      </c>
      <c r="C62" s="10" t="n">
        <v>225</v>
      </c>
      <c r="D62" s="10" t="n">
        <v>149</v>
      </c>
      <c r="E62" s="23" t="n">
        <v>0.6622222222222223</v>
      </c>
      <c r="F62" s="10" t="n">
        <v>149800</v>
      </c>
      <c r="G62" s="10" t="n">
        <v>96547.75</v>
      </c>
      <c r="H62" s="23" t="n">
        <v>0.6445110146862484</v>
      </c>
      <c r="I62" s="10" t="n">
        <v>152443.8157894737</v>
      </c>
      <c r="J62" s="10" t="n">
        <v>-53252.25</v>
      </c>
    </row>
    <row r="63">
      <c r="A63" s="8" t="inlineStr">
        <is>
          <t>БИ</t>
        </is>
      </c>
      <c r="B63" s="8" t="inlineStr">
        <is>
          <t>Колесников Сергей Юрьевич</t>
        </is>
      </c>
      <c r="C63" s="10" t="n">
        <v>158</v>
      </c>
      <c r="D63" s="10" t="n">
        <v>117</v>
      </c>
      <c r="E63" s="23" t="n">
        <v>0.740506329113924</v>
      </c>
      <c r="F63" s="10" t="n">
        <v>120200</v>
      </c>
      <c r="G63" s="10" t="n">
        <v>94818.5</v>
      </c>
      <c r="H63" s="23" t="n">
        <v>0.7888394342762063</v>
      </c>
      <c r="I63" s="10" t="n">
        <v>149713.4210526316</v>
      </c>
      <c r="J63" s="10" t="n">
        <v>-25381.5</v>
      </c>
    </row>
    <row r="67">
      <c r="A67" s="2" t="inlineStr">
        <is>
          <t>Дорожная карта по дням</t>
        </is>
      </c>
    </row>
    <row r="68">
      <c r="A68" s="20" t="inlineStr">
        <is>
          <t>День</t>
        </is>
      </c>
      <c r="B68" s="20" t="inlineStr">
        <is>
          <t>Дата</t>
        </is>
      </c>
      <c r="C68" s="20" t="inlineStr">
        <is>
          <t>План ₽ накоп.</t>
        </is>
      </c>
      <c r="D68" s="20" t="inlineStr">
        <is>
          <t>Факт ₽ день</t>
        </is>
      </c>
      <c r="E68" s="20" t="inlineStr">
        <is>
          <t>Факт ₽ накоп.</t>
        </is>
      </c>
      <c r="F68" s="20" t="inlineStr">
        <is>
          <t>% ₽</t>
        </is>
      </c>
      <c r="G68" s="20" t="inlineStr">
        <is>
          <t>План трен. накоп.</t>
        </is>
      </c>
      <c r="H68" s="20" t="inlineStr">
        <is>
          <t>Факт трен. день</t>
        </is>
      </c>
      <c r="I68" s="20" t="inlineStr">
        <is>
          <t>Факт трен. накоп.</t>
        </is>
      </c>
      <c r="J68" s="20" t="inlineStr">
        <is>
          <t>% трен.</t>
        </is>
      </c>
    </row>
    <row r="69">
      <c r="A69" s="8" t="n">
        <v>1</v>
      </c>
      <c r="B69" s="8" t="inlineStr">
        <is>
          <t>01.06.2026</t>
        </is>
      </c>
      <c r="C69" s="10" t="n">
        <v>111320.4485655667</v>
      </c>
      <c r="D69" s="10" t="n">
        <v>131625.34</v>
      </c>
      <c r="E69" s="10" t="n">
        <v>131625.34</v>
      </c>
      <c r="F69" s="23" t="n">
        <v>1.182400373840336</v>
      </c>
      <c r="G69" s="10" t="n">
        <v>114.2862651157353</v>
      </c>
      <c r="H69" s="10" t="n">
        <v>128</v>
      </c>
      <c r="I69" s="10" t="n">
        <v>128</v>
      </c>
      <c r="J69" s="23" t="n">
        <v>1.119994601891811</v>
      </c>
    </row>
    <row r="70">
      <c r="A70" s="8" t="n">
        <v>2</v>
      </c>
      <c r="B70" s="8" t="inlineStr">
        <is>
          <t>02.06.2026</t>
        </is>
      </c>
      <c r="C70" s="10" t="n">
        <v>241824.9269304218</v>
      </c>
      <c r="D70" s="10" t="n">
        <v>168697.34</v>
      </c>
      <c r="E70" s="10" t="n">
        <v>300322.6800000001</v>
      </c>
      <c r="F70" s="23" t="n">
        <v>1.24190125398615</v>
      </c>
      <c r="G70" s="10" t="n">
        <v>240.0976008486271</v>
      </c>
      <c r="H70" s="10" t="n">
        <v>193</v>
      </c>
      <c r="I70" s="10" t="n">
        <v>321</v>
      </c>
      <c r="J70" s="23" t="n">
        <v>1.336956299710712</v>
      </c>
    </row>
    <row r="71">
      <c r="A71" s="8" t="n">
        <v>3</v>
      </c>
      <c r="B71" s="8" t="inlineStr">
        <is>
          <t>03.06.2026</t>
        </is>
      </c>
      <c r="C71" s="10" t="n">
        <v>378018.8728236028</v>
      </c>
      <c r="D71" s="10" t="n">
        <v>133360.74</v>
      </c>
      <c r="E71" s="10" t="n">
        <v>433683.42</v>
      </c>
      <c r="F71" s="23" t="n">
        <v>1.147253354734943</v>
      </c>
      <c r="G71" s="10" t="n">
        <v>364.1247206282352</v>
      </c>
      <c r="H71" s="10" t="n">
        <v>126</v>
      </c>
      <c r="I71" s="10" t="n">
        <v>447</v>
      </c>
      <c r="J71" s="23" t="n">
        <v>1.227601353812995</v>
      </c>
    </row>
    <row r="72">
      <c r="A72" s="8" t="n">
        <v>4</v>
      </c>
      <c r="B72" s="8" t="inlineStr">
        <is>
          <t>04.06.2026</t>
        </is>
      </c>
      <c r="C72" s="10" t="n">
        <v>508494.2537413525</v>
      </c>
      <c r="D72" s="10" t="n">
        <v>177994.04</v>
      </c>
      <c r="E72" s="10" t="n">
        <v>611677.4600000001</v>
      </c>
      <c r="F72" s="23" t="n">
        <v>1.202919119536663</v>
      </c>
      <c r="G72" s="10" t="n">
        <v>486.1747362433939</v>
      </c>
      <c r="H72" s="10" t="n">
        <v>193</v>
      </c>
      <c r="I72" s="10" t="n">
        <v>640</v>
      </c>
      <c r="J72" s="23" t="n">
        <v>1.31639913037274</v>
      </c>
    </row>
    <row r="73">
      <c r="A73" s="8" t="n">
        <v>5</v>
      </c>
      <c r="B73" s="8" t="inlineStr">
        <is>
          <t>05.06.2026</t>
        </is>
      </c>
      <c r="C73" s="10" t="n">
        <v>622595.200725608</v>
      </c>
      <c r="D73" s="10" t="n">
        <v>121821.89</v>
      </c>
      <c r="E73" s="10" t="n">
        <v>733499.3500000001</v>
      </c>
      <c r="F73" s="23" t="n">
        <v>1.178132033695631</v>
      </c>
      <c r="G73" s="10" t="n">
        <v>594.2403565490322</v>
      </c>
      <c r="H73" s="10" t="n">
        <v>112</v>
      </c>
      <c r="I73" s="10" t="n">
        <v>752</v>
      </c>
      <c r="J73" s="23" t="n">
        <v>1.265481200851344</v>
      </c>
    </row>
    <row r="74">
      <c r="A74" s="8" t="n">
        <v>6</v>
      </c>
      <c r="B74" s="8" t="inlineStr">
        <is>
          <t>06.06.2026</t>
        </is>
      </c>
      <c r="C74" s="10" t="n">
        <v>689961.8620113544</v>
      </c>
      <c r="D74" s="10" t="n">
        <v>48173.67</v>
      </c>
      <c r="E74" s="10" t="n">
        <v>781673.0200000001</v>
      </c>
      <c r="F74" s="23" t="n">
        <v>1.132922068650711</v>
      </c>
      <c r="G74" s="10" t="n">
        <v>653.9392579048467</v>
      </c>
      <c r="H74" s="10" t="n">
        <v>55</v>
      </c>
      <c r="I74" s="10" t="n">
        <v>807</v>
      </c>
      <c r="J74" s="23" t="n">
        <v>1.234059570892783</v>
      </c>
    </row>
    <row r="75">
      <c r="A75" s="8" t="n">
        <v>7</v>
      </c>
      <c r="B75" s="8" t="inlineStr">
        <is>
          <t>07.06.2026</t>
        </is>
      </c>
      <c r="C75" s="10" t="n">
        <v>739543.7682673946</v>
      </c>
      <c r="D75" s="10" t="n">
        <v>43617.25</v>
      </c>
      <c r="E75" s="10" t="n">
        <v>825290.2700000001</v>
      </c>
      <c r="F75" s="23" t="n">
        <v>1.115945134570592</v>
      </c>
      <c r="G75" s="10" t="n">
        <v>707.725599787843</v>
      </c>
      <c r="H75" s="10" t="n">
        <v>36</v>
      </c>
      <c r="I75" s="10" t="n">
        <v>843</v>
      </c>
      <c r="J75" s="23" t="n">
        <v>1.191139617180315</v>
      </c>
    </row>
    <row r="76">
      <c r="A76" s="8" t="n">
        <v>8</v>
      </c>
      <c r="B76" s="8" t="inlineStr">
        <is>
          <t>08.06.2026</t>
        </is>
      </c>
      <c r="C76" s="10" t="n">
        <v>850864.2168329613</v>
      </c>
      <c r="D76" s="10" t="n">
        <v>123906.64</v>
      </c>
      <c r="E76" s="10" t="n">
        <v>949196.9100000001</v>
      </c>
      <c r="F76" s="23" t="n">
        <v>1.115568020398187</v>
      </c>
      <c r="G76" s="10" t="n">
        <v>822.0118649035783</v>
      </c>
      <c r="H76" s="10" t="n">
        <v>117</v>
      </c>
      <c r="I76" s="10" t="n">
        <v>960</v>
      </c>
      <c r="J76" s="23" t="n">
        <v>1.167866354474832</v>
      </c>
    </row>
    <row r="77">
      <c r="A77" s="8" t="n">
        <v>9</v>
      </c>
      <c r="B77" s="8" t="inlineStr">
        <is>
          <t>09.06.2026</t>
        </is>
      </c>
      <c r="C77" s="10" t="n">
        <v>981368.6951978164</v>
      </c>
      <c r="D77" s="10" t="n">
        <v>158008.15</v>
      </c>
      <c r="E77" s="10" t="n">
        <v>1107205.06</v>
      </c>
      <c r="F77" s="23" t="n">
        <v>1.128225370768342</v>
      </c>
      <c r="G77" s="10" t="n">
        <v>947.82320063647</v>
      </c>
      <c r="H77" s="10" t="n">
        <v>154</v>
      </c>
      <c r="I77" s="10" t="n">
        <v>1114</v>
      </c>
      <c r="J77" s="23" t="n">
        <v>1.175324680016211</v>
      </c>
    </row>
    <row r="78">
      <c r="A78" s="8" t="n">
        <v>10</v>
      </c>
      <c r="B78" s="8" t="inlineStr">
        <is>
          <t>10.06.2026</t>
        </is>
      </c>
      <c r="C78" s="10" t="n">
        <v>1117562.641090997</v>
      </c>
      <c r="D78" s="10" t="n">
        <v>132271.38</v>
      </c>
      <c r="E78" s="10" t="n">
        <v>1239476.44</v>
      </c>
      <c r="F78" s="23" t="n">
        <v>1.109089007118193</v>
      </c>
      <c r="G78" s="10" t="n">
        <v>1071.850320416078</v>
      </c>
      <c r="H78" s="10" t="n">
        <v>135</v>
      </c>
      <c r="I78" s="10" t="n">
        <v>1249</v>
      </c>
      <c r="J78" s="23" t="n">
        <v>1.165274643492344</v>
      </c>
    </row>
    <row r="79">
      <c r="A79" s="8" t="n">
        <v>11</v>
      </c>
      <c r="B79" s="8" t="inlineStr">
        <is>
          <t>11.06.2026</t>
        </is>
      </c>
      <c r="C79" s="10" t="n">
        <v>1248038.022008747</v>
      </c>
      <c r="D79" s="10" t="n">
        <v>148543.41</v>
      </c>
      <c r="E79" s="10" t="n">
        <v>1388019.85</v>
      </c>
      <c r="F79" s="23" t="n">
        <v>1.112161509122894</v>
      </c>
      <c r="G79" s="10" t="n">
        <v>1193.900336031237</v>
      </c>
      <c r="H79" s="10" t="n">
        <v>176</v>
      </c>
      <c r="I79" s="10" t="n">
        <v>1425</v>
      </c>
      <c r="J79" s="23" t="n">
        <v>1.193566964506422</v>
      </c>
    </row>
    <row r="80">
      <c r="A80" s="8" t="n">
        <v>12</v>
      </c>
      <c r="B80" s="8" t="inlineStr">
        <is>
          <t>12.06.2026</t>
        </is>
      </c>
      <c r="C80" s="10" t="n">
        <v>1362138.968993003</v>
      </c>
      <c r="D80" s="10" t="n">
        <v>93150.09999999999</v>
      </c>
      <c r="E80" s="10" t="n">
        <v>1481169.95</v>
      </c>
      <c r="F80" s="23" t="n">
        <v>1.0873853429911</v>
      </c>
      <c r="G80" s="10" t="n">
        <v>1301.965956336875</v>
      </c>
      <c r="H80" s="10" t="n">
        <v>77</v>
      </c>
      <c r="I80" s="10" t="n">
        <v>1502</v>
      </c>
      <c r="J80" s="23" t="n">
        <v>1.153639995492607</v>
      </c>
    </row>
    <row r="81">
      <c r="A81" s="8" t="n">
        <v>13</v>
      </c>
      <c r="B81" s="8" t="inlineStr">
        <is>
          <t>13.06.2026</t>
        </is>
      </c>
      <c r="C81" s="10" t="n">
        <v>1429505.630278749</v>
      </c>
      <c r="D81" s="10" t="n">
        <v>49817.75</v>
      </c>
      <c r="E81" s="10" t="n">
        <v>1530987.7</v>
      </c>
      <c r="F81" s="23" t="n">
        <v>1.070991024849242</v>
      </c>
      <c r="G81" s="10" t="n">
        <v>1361.66485769269</v>
      </c>
      <c r="H81" s="10" t="n">
        <v>44</v>
      </c>
      <c r="I81" s="10" t="n">
        <v>1546</v>
      </c>
      <c r="J81" s="23" t="n">
        <v>1.135374825358761</v>
      </c>
    </row>
    <row r="82">
      <c r="A82" s="8" t="n">
        <v>14</v>
      </c>
      <c r="B82" s="8" t="inlineStr">
        <is>
          <t>14.06.2026</t>
        </is>
      </c>
      <c r="C82" s="10" t="n">
        <v>1479087.536534789</v>
      </c>
      <c r="D82" s="10" t="n">
        <v>58529.83</v>
      </c>
      <c r="E82" s="10" t="n">
        <v>1589517.53</v>
      </c>
      <c r="F82" s="23" t="n">
        <v>1.074660891081488</v>
      </c>
      <c r="G82" s="10" t="n">
        <v>1415.451199575686</v>
      </c>
      <c r="H82" s="10" t="n">
        <v>54</v>
      </c>
      <c r="I82" s="10" t="n">
        <v>1600</v>
      </c>
      <c r="J82" s="23" t="n">
        <v>1.130381605865068</v>
      </c>
    </row>
    <row r="83">
      <c r="A83" s="8" t="n">
        <v>15</v>
      </c>
      <c r="B83" s="8" t="inlineStr">
        <is>
          <t>15.06.2026</t>
        </is>
      </c>
      <c r="C83" s="10" t="n">
        <v>1590407.985100356</v>
      </c>
      <c r="D83" s="10" t="n">
        <v>111554.81</v>
      </c>
      <c r="E83" s="10" t="n">
        <v>1701072.34</v>
      </c>
      <c r="F83" s="23" t="n">
        <v>1.06958236876097</v>
      </c>
      <c r="G83" s="10" t="n">
        <v>1529.737464691421</v>
      </c>
      <c r="H83" s="10" t="n">
        <v>110</v>
      </c>
      <c r="I83" s="10" t="n">
        <v>1710</v>
      </c>
      <c r="J83" s="23" t="n">
        <v>1.117838870701217</v>
      </c>
    </row>
    <row r="84">
      <c r="A84" s="8" t="n">
        <v>16</v>
      </c>
      <c r="B84" s="8" t="inlineStr">
        <is>
          <t>16.06.2026</t>
        </is>
      </c>
      <c r="C84" s="10" t="n">
        <v>1720912.463465211</v>
      </c>
      <c r="D84" s="10" t="n">
        <v>158264.13</v>
      </c>
      <c r="E84" s="10" t="n">
        <v>1859336.47</v>
      </c>
      <c r="F84" s="23" t="n">
        <v>1.080436401893482</v>
      </c>
      <c r="G84" s="10" t="n">
        <v>1655.548800424313</v>
      </c>
      <c r="H84" s="10" t="n">
        <v>153</v>
      </c>
      <c r="I84" s="10" t="n">
        <v>1863</v>
      </c>
      <c r="J84" s="23" t="n">
        <v>1.125306604989547</v>
      </c>
    </row>
    <row r="85">
      <c r="A85" s="8" t="n">
        <v>17</v>
      </c>
      <c r="B85" s="8" t="inlineStr">
        <is>
          <t>17.06.2026</t>
        </is>
      </c>
      <c r="C85" s="10" t="n">
        <v>1857106.409358392</v>
      </c>
      <c r="D85" s="10" t="n">
        <v>119025.33</v>
      </c>
      <c r="E85" s="10" t="n">
        <v>1978361.8</v>
      </c>
      <c r="F85" s="23" t="n">
        <v>1.065292645607475</v>
      </c>
      <c r="G85" s="10" t="n">
        <v>1779.575920203921</v>
      </c>
      <c r="H85" s="10" t="n">
        <v>122</v>
      </c>
      <c r="I85" s="10" t="n">
        <v>1985</v>
      </c>
      <c r="J85" s="23" t="n">
        <v>1.115434288283997</v>
      </c>
    </row>
    <row r="86">
      <c r="A86" s="8" t="n">
        <v>18</v>
      </c>
      <c r="B86" s="8" t="inlineStr">
        <is>
          <t>18.06.2026</t>
        </is>
      </c>
      <c r="C86" s="10" t="n">
        <v>1987581.790276142</v>
      </c>
      <c r="D86" s="10" t="n">
        <v>195936.91</v>
      </c>
      <c r="E86" s="10" t="n">
        <v>2174298.71</v>
      </c>
      <c r="F86" s="23" t="n">
        <v>1.093941754063825</v>
      </c>
      <c r="G86" s="10" t="n">
        <v>1901.625935819079</v>
      </c>
      <c r="H86" s="10" t="n">
        <v>195</v>
      </c>
      <c r="I86" s="10" t="n">
        <v>2180</v>
      </c>
      <c r="J86" s="23" t="n">
        <v>1.146387393512814</v>
      </c>
    </row>
    <row r="87">
      <c r="A87" s="8" t="n">
        <v>19</v>
      </c>
      <c r="B87" s="8" t="inlineStr">
        <is>
          <t>19.06.2026</t>
        </is>
      </c>
      <c r="C87" s="10" t="n">
        <v>2101682.737260398</v>
      </c>
      <c r="D87" s="10" t="n">
        <v>25669.22</v>
      </c>
      <c r="E87" s="10" t="n">
        <v>2199967.930000001</v>
      </c>
      <c r="F87" s="23" t="n">
        <v>1.046764999777141</v>
      </c>
      <c r="G87" s="10" t="n">
        <v>2009.691556124718</v>
      </c>
      <c r="H87" s="10" t="n">
        <v>21</v>
      </c>
      <c r="I87" s="10" t="n">
        <v>2201</v>
      </c>
      <c r="J87" s="23" t="n">
        <v>1.09519293808657</v>
      </c>
    </row>
    <row r="88">
      <c r="A88" s="8" t="n">
        <v>20</v>
      </c>
      <c r="B88" s="8" t="inlineStr">
        <is>
          <t>20.06.2026</t>
        </is>
      </c>
      <c r="C88" s="10" t="n">
        <v>2169049.398546144</v>
      </c>
      <c r="D88" s="10" t="n">
        <v>0</v>
      </c>
      <c r="E88" s="10" t="n">
        <v>2199967.930000001</v>
      </c>
      <c r="F88" s="23" t="n">
        <v>1.014254415540089</v>
      </c>
      <c r="G88" s="10" t="n">
        <v>2069.390457480532</v>
      </c>
      <c r="H88" s="10" t="n">
        <v>0</v>
      </c>
      <c r="I88" s="10" t="n">
        <v>2201</v>
      </c>
      <c r="J88" s="23" t="n">
        <v>1.063598216587749</v>
      </c>
    </row>
    <row r="89">
      <c r="A89" s="8" t="n">
        <v>21</v>
      </c>
      <c r="B89" s="8" t="inlineStr">
        <is>
          <t>21.06.2026</t>
        </is>
      </c>
      <c r="C89" s="10" t="n">
        <v>2218631.304802184</v>
      </c>
      <c r="D89" s="10" t="n">
        <v>0</v>
      </c>
      <c r="E89" s="10" t="n">
        <v>2199967.930000001</v>
      </c>
      <c r="F89" s="23" t="n">
        <v>0.991587888099394</v>
      </c>
      <c r="G89" s="10" t="n">
        <v>2123.176799363528</v>
      </c>
      <c r="H89" s="10" t="n">
        <v>0</v>
      </c>
      <c r="I89" s="10" t="n">
        <v>2201</v>
      </c>
      <c r="J89" s="23" t="n">
        <v>1.036654131045423</v>
      </c>
    </row>
    <row r="90">
      <c r="A90" s="8" t="n">
        <v>22</v>
      </c>
      <c r="B90" s="8" t="inlineStr">
        <is>
          <t>22.06.2026</t>
        </is>
      </c>
      <c r="C90" s="10" t="n">
        <v>2329951.753367751</v>
      </c>
      <c r="D90" s="10" t="n">
        <v>0</v>
      </c>
      <c r="E90" s="10" t="n">
        <v>2199967.930000001</v>
      </c>
      <c r="F90" s="23" t="n">
        <v>0.9442117961542038</v>
      </c>
      <c r="G90" s="10" t="n">
        <v>2237.463064479263</v>
      </c>
      <c r="H90" s="10" t="n">
        <v>0</v>
      </c>
      <c r="I90" s="10" t="n">
        <v>2201</v>
      </c>
      <c r="J90" s="23" t="n">
        <v>0.9837033893170659</v>
      </c>
    </row>
    <row r="91">
      <c r="A91" s="8" t="n">
        <v>23</v>
      </c>
      <c r="B91" s="8" t="inlineStr">
        <is>
          <t>23.06.2026</t>
        </is>
      </c>
      <c r="C91" s="10" t="n">
        <v>2460456.231732606</v>
      </c>
      <c r="D91" s="10" t="n">
        <v>0</v>
      </c>
      <c r="E91" s="10" t="n">
        <v>2199967.930000001</v>
      </c>
      <c r="F91" s="23" t="n">
        <v>0.8941300810910282</v>
      </c>
      <c r="G91" s="10" t="n">
        <v>2363.274400212155</v>
      </c>
      <c r="H91" s="10" t="n">
        <v>0</v>
      </c>
      <c r="I91" s="10" t="n">
        <v>2201</v>
      </c>
      <c r="J91" s="23" t="n">
        <v>0.9313349308071939</v>
      </c>
    </row>
    <row r="92">
      <c r="A92" s="8" t="n">
        <v>24</v>
      </c>
      <c r="B92" s="8" t="inlineStr">
        <is>
          <t>24.06.2026</t>
        </is>
      </c>
      <c r="C92" s="10" t="n">
        <v>2596650.177625787</v>
      </c>
      <c r="D92" s="10" t="n">
        <v>0</v>
      </c>
      <c r="E92" s="10" t="n">
        <v>2199967.930000001</v>
      </c>
      <c r="F92" s="23" t="n">
        <v>0.8472330808963695</v>
      </c>
      <c r="G92" s="10" t="n">
        <v>2487.301519991763</v>
      </c>
      <c r="H92" s="10" t="n">
        <v>0</v>
      </c>
      <c r="I92" s="10" t="n">
        <v>2201</v>
      </c>
      <c r="J92" s="23" t="n">
        <v>0.884894727201103</v>
      </c>
    </row>
    <row r="93">
      <c r="A93" s="8" t="n">
        <v>25</v>
      </c>
      <c r="B93" s="8" t="inlineStr">
        <is>
          <t>25.06.2026</t>
        </is>
      </c>
      <c r="C93" s="10" t="n">
        <v>2727125.558543537</v>
      </c>
      <c r="D93" s="10" t="n">
        <v>0</v>
      </c>
      <c r="E93" s="10" t="n">
        <v>2199967.930000001</v>
      </c>
      <c r="F93" s="23" t="n">
        <v>0.8066984386208192</v>
      </c>
      <c r="G93" s="10" t="n">
        <v>2609.351535606922</v>
      </c>
      <c r="H93" s="10" t="n">
        <v>0</v>
      </c>
      <c r="I93" s="10" t="n">
        <v>2201</v>
      </c>
      <c r="J93" s="23" t="n">
        <v>0.8435045910700025</v>
      </c>
    </row>
    <row r="94">
      <c r="A94" s="8" t="n">
        <v>26</v>
      </c>
      <c r="B94" s="8" t="inlineStr">
        <is>
          <t>26.06.2026</t>
        </is>
      </c>
      <c r="C94" s="10" t="n">
        <v>2841226.505527792</v>
      </c>
      <c r="D94" s="10" t="n">
        <v>0</v>
      </c>
      <c r="E94" s="10" t="n">
        <v>2199967.930000001</v>
      </c>
      <c r="F94" s="23" t="n">
        <v>0.7743021986173291</v>
      </c>
      <c r="G94" s="10" t="n">
        <v>2717.41715591256</v>
      </c>
      <c r="H94" s="10" t="n">
        <v>0</v>
      </c>
      <c r="I94" s="10" t="n">
        <v>2201</v>
      </c>
      <c r="J94" s="23" t="n">
        <v>0.809960294543317</v>
      </c>
    </row>
    <row r="95">
      <c r="A95" s="8" t="n">
        <v>27</v>
      </c>
      <c r="B95" s="8" t="inlineStr">
        <is>
          <t>27.06.2026</t>
        </is>
      </c>
      <c r="C95" s="10" t="n">
        <v>2908593.166813539</v>
      </c>
      <c r="D95" s="10" t="n">
        <v>0</v>
      </c>
      <c r="E95" s="10" t="n">
        <v>2199967.930000001</v>
      </c>
      <c r="F95" s="23" t="n">
        <v>0.7563683897429144</v>
      </c>
      <c r="G95" s="10" t="n">
        <v>2777.116057268375</v>
      </c>
      <c r="H95" s="10" t="n">
        <v>0</v>
      </c>
      <c r="I95" s="10" t="n">
        <v>2201</v>
      </c>
      <c r="J95" s="23" t="n">
        <v>0.7925488004865545</v>
      </c>
    </row>
    <row r="96">
      <c r="A96" s="8" t="n">
        <v>28</v>
      </c>
      <c r="B96" s="8" t="inlineStr">
        <is>
          <t>28.06.2026</t>
        </is>
      </c>
      <c r="C96" s="10" t="n">
        <v>2958175.073069579</v>
      </c>
      <c r="D96" s="10" t="n">
        <v>0</v>
      </c>
      <c r="E96" s="10" t="n">
        <v>2199967.930000001</v>
      </c>
      <c r="F96" s="23" t="n">
        <v>0.7436909160745454</v>
      </c>
      <c r="G96" s="10" t="n">
        <v>2830.902399151371</v>
      </c>
      <c r="H96" s="10" t="n">
        <v>0</v>
      </c>
      <c r="I96" s="10" t="n">
        <v>2201</v>
      </c>
      <c r="J96" s="23" t="n">
        <v>0.777490598284067</v>
      </c>
    </row>
    <row r="97">
      <c r="A97" s="8" t="n">
        <v>29</v>
      </c>
      <c r="B97" s="8" t="inlineStr">
        <is>
          <t>29.06.2026</t>
        </is>
      </c>
      <c r="C97" s="10" t="n">
        <v>3069495.521635146</v>
      </c>
      <c r="D97" s="10" t="n">
        <v>0</v>
      </c>
      <c r="E97" s="10" t="n">
        <v>2199967.930000001</v>
      </c>
      <c r="F97" s="23" t="n">
        <v>0.7167197067054392</v>
      </c>
      <c r="G97" s="10" t="n">
        <v>2945.188664267106</v>
      </c>
      <c r="H97" s="10" t="n">
        <v>0</v>
      </c>
      <c r="I97" s="10" t="n">
        <v>2201</v>
      </c>
      <c r="J97" s="23" t="n">
        <v>0.747320545778247</v>
      </c>
    </row>
    <row r="98">
      <c r="A98" s="8" t="n">
        <v>30</v>
      </c>
      <c r="B98" s="8" t="inlineStr">
        <is>
          <t>30.06.2026</t>
        </is>
      </c>
      <c r="C98" s="10" t="n">
        <v>3200000</v>
      </c>
      <c r="D98" s="10" t="n">
        <v>0</v>
      </c>
      <c r="E98" s="10" t="n">
        <v>2199967.930000001</v>
      </c>
      <c r="F98" s="23" t="n">
        <v>0.6874899781250002</v>
      </c>
      <c r="G98" s="10" t="n">
        <v>3071</v>
      </c>
      <c r="H98" s="10" t="n">
        <v>0</v>
      </c>
      <c r="I98" s="10" t="n">
        <v>2201</v>
      </c>
      <c r="J98" s="23" t="n">
        <v>0.7167046564636926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63">
    <cfRule type="dataBar" priority="5">
      <dataBar showValue="1">
        <cfvo type="num" val="0"/>
        <cfvo type="num" val="1"/>
        <color rgb="00B7E4C7"/>
      </dataBar>
    </cfRule>
  </conditionalFormatting>
  <conditionalFormatting sqref="H26:H63">
    <cfRule type="dataBar" priority="5">
      <dataBar showValue="1">
        <cfvo type="num" val="0"/>
        <cfvo type="num" val="1"/>
        <color rgb="00B7E4C7"/>
      </dataBar>
    </cfRule>
  </conditionalFormatting>
  <conditionalFormatting sqref="F69:F98">
    <cfRule type="dataBar" priority="7">
      <dataBar showValue="1">
        <cfvo type="num" val="0"/>
        <cfvo type="num" val="1"/>
        <color rgb="00B7E4C7"/>
      </dataBar>
    </cfRule>
  </conditionalFormatting>
  <conditionalFormatting sqref="J69:J98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2026-09-28T19:48:49Z</dcterms:created>
  <dcterms:modified xsi:type="dcterms:W3CDTF">2026-09-28T19:48:50Z</dcterms:modified>
</cp:coreProperties>
</file>